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常総市\16 行財政改革課\3 財政係\01 財政担当用\02調査・照会\R5年度\10～3月\20240306 1126　【県市町村課313(水)〆】令和4年度財政状況資料集の作成等について（依頼）\回答\"/>
    </mc:Choice>
  </mc:AlternateContent>
  <xr:revisionPtr revIDLastSave="0" documentId="13_ncr:1_{5C5836A8-F403-4458-9831-ECCB8092E89B}" xr6:coauthVersionLast="36" xr6:coauthVersionMax="36" xr10:uidLastSave="{00000000-0000-0000-0000-000000000000}"/>
  <bookViews>
    <workbookView xWindow="0" yWindow="0" windowWidth="15360" windowHeight="7635"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<sst xmlns="http://schemas.openxmlformats.org/spreadsheetml/2006/main" count="1123" uniqueCount="606">
  <si>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</si>
  <si>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</si>
  <si>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</si>
  <si>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</si>
  <si>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</si>
  <si>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</si>
  <si>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</si>
  <si>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</si>
  <si>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</si>
  <si>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</si>
  <si>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</si>
  <si>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</si>
  <si>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</si>
  <si>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</si>
  <si>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</si>
  <si>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</si>
  <si>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</si>
  <si>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</si>
  <si>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</si>
  <si>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</si>
  <si>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</si>
  <si>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</si>
  <si>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</si>
  <si>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</si>
  <si>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</si>
  <si>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</si>
  <si>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</si>
  <si>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</si>
  <si>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</si>
  <si>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</si>
  <si>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</si>
  <si>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</si>
  <si>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</si>
  <si>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</si>
  <si>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</si>
  <si>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</si>
  <si>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</si>
  <si>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</si>
  <si>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</si>
  <si>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</si>
  <si>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</si>
  <si>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</si>
  <si>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</si>
  <si>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</si>
  <si>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</si>
  <si>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</si>
  <si>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</si>
  <si>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</si>
  <si>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</si>
  <si>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</si>
  <si>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</si>
  <si>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</si>
  <si>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</si>
  <si>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</si>
  <si>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</si>
  <si>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</si>
  <si>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</si>
  <si>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</si>
  <si>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</si>
  <si>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</si>
  <si>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</si>
  <si>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</si>
  <si>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</si>
  <si>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</si>
  <si>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</si>
  <si>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</si>
  <si>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</si>
  <si>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</si>
  <si>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</si>
  <si>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</si>
  <si>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</si>
  <si>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</si>
  <si>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</si>
  <si>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</si>
  <si>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</si>
  <si>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</si>
  <si>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</si>
  <si>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</si>
  <si>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</si>
  <si>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</si>
  <si>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</si>
  <si>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</si>
  <si>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</si>
  <si>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</si>
  <si>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</si>
  <si>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</si>
  <si>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</si>
  <si>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</si>
  <si>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</si>
  <si>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</si>
  <si>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</si>
  <si>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</si>
  <si>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</si>
  <si>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</si>
  <si>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</si>
  <si>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</si>
  <si>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</si>
  <si>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</si>
  <si>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</si>
  <si>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</si>
  <si>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常総市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</si>
  <si>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</si>
  <si>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</si>
  <si>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</si>
  <si>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</si>
  <si>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</si>
  <si>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</si>
  <si>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</si>
  <si>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</si>
  <si>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</si>
  <si>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</si>
  <si>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</si>
  <si>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</si>
  <si>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</si>
  <si>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</si>
  <si>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</si>
  <si>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</si>
  <si>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</si>
  <si>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</si>
  <si>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</si>
  <si>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</si>
  <si>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</si>
  <si>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</si>
  <si>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</si>
  <si>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</si>
  <si>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</si>
  <si>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</si>
  <si>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</si>
  <si>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</si>
  <si>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</si>
  <si>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</si>
  <si>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</si>
  <si>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</si>
  <si>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</si>
  <si>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</si>
  <si>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</si>
  <si>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</si>
  <si>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</si>
  <si>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</si>
  <si>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</si>
  <si>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</si>
  <si>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</si>
  <si>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</si>
  <si>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</si>
  <si>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</si>
  <si>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</si>
  <si>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</si>
  <si>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</si>
  <si>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</si>
  <si>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</si>
  <si>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</si>
  <si>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</si>
  <si>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</si>
  <si>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</si>
  <si>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</si>
  <si>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</si>
  <si>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</si>
  <si>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</si>
  <si>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</si>
  <si>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</si>
  <si>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</si>
  <si>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</si>
  <si>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</si>
  <si>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</si>
  <si>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</si>
  <si>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</si>
  <si>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</si>
  <si>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</si>
  <si>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</si>
  <si>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</si>
  <si>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</si>
  <si>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</si>
  <si>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</si>
  <si>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</si>
  <si>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</si>
  <si>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</si>
  <si>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</si>
  <si>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</si>
  <si>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</si>
  <si>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</si>
  <si>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</si>
  <si>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</si>
  <si>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</si>
  <si>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</si>
  <si>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</si>
  <si>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</si>
  <si>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</si>
  <si>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</si>
  <si>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</si>
  <si>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</si>
  <si>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</si>
  <si>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</si>
  <si>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</si>
  <si>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</si>
  <si>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</si>
  <si>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</si>
  <si>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</si>
  <si>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</si>
  <si>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</si>
  <si>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</si>
  <si>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</si>
  <si>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</si>
  <si>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</si>
  <si>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</si>
  <si>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</si>
  <si>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</si>
  <si>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</si>
  <si>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</si>
  <si>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</si>
  <si>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</si>
  <si>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</si>
  <si>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</si>
  <si>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</si>
  <si>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</si>
  <si>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</si>
  <si>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</si>
  <si>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</si>
  <si>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</si>
  <si>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</si>
  <si>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</si>
  <si>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</si>
  <si>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</si>
  <si>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茨城県常総市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</si>
  <si>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</si>
  <si>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</si>
  <si>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</si>
  <si>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</si>
  <si>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</si>
  <si>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</si>
  <si>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</si>
  <si>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</si>
  <si>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</si>
  <si>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</si>
  <si>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</si>
  <si>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</si>
  <si>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</si>
  <si>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</si>
  <si>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</si>
  <si>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</si>
  <si>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</si>
  <si>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</si>
  <si>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</si>
  <si>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</si>
  <si>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</si>
  <si>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</si>
  <si>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</si>
  <si>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</si>
  <si>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</si>
  <si>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</si>
  <si>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</si>
  <si>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</si>
  <si>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</si>
  <si>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</si>
  <si>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</si>
  <si>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</si>
  <si>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</si>
  <si>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</si>
  <si>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</si>
  <si>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</si>
  <si>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</si>
  <si>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</si>
  <si>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</si>
  <si>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</si>
  <si>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</si>
  <si>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</si>
  <si>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</si>
  <si>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</si>
  <si>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</si>
  <si>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</si>
  <si>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</si>
  <si>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</si>
  <si>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</si>
  <si>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</si>
  <si>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</si>
  <si>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</si>
  <si>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</si>
  <si>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</si>
  <si>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</si>
  <si>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</si>
  <si>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</si>
  <si>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</si>
  <si>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</si>
  <si>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</si>
  <si>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</si>
  <si>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</si>
  <si>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</si>
  <si>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</si>
  <si>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</si>
  <si>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</si>
  <si>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</si>
  <si>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</si>
  <si>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</si>
  <si>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</si>
  <si>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</si>
  <si>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</si>
  <si>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</si>
  <si>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</si>
  <si>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</si>
  <si>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</si>
  <si>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</si>
  <si>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</si>
  <si>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</si>
  <si>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</si>
  <si>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</si>
  <si>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</si>
  <si>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</si>
  <si>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</si>
  <si>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</si>
  <si>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</si>
  <si>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</si>
  <si>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</si>
  <si>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</si>
  <si>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</si>
  <si>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</si>
  <si>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</si>
  <si>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</si>
  <si>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</si>
  <si>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</si>
  <si>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</si>
  <si>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</si>
  <si>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</si>
  <si>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</si>
  <si>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</si>
  <si>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</si>
  <si>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</si>
  <si>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</si>
  <si>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</si>
  <si>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</si>
  <si>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</si>
  <si>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</si>
  <si>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</si>
  <si>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</si>
  <si>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</si>
  <si>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</si>
  <si>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</si>
  <si>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</si>
  <si>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</si>
  <si>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</si>
  <si>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</si>
  <si>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</si>
  <si>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</si>
  <si>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</si>
  <si>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</si>
  <si>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</si>
  <si>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</si>
  <si>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</si>
  <si>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</si>
  <si>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</si>
  <si>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</si>
  <si>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</si>
  <si>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</si>
  <si>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</si>
  <si>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</si>
  <si>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</si>
  <si>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</si>
  <si>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</si>
  <si>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</si>
  <si>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</si>
  <si>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</si>
  <si>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</si>
  <si>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</si>
  <si>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</si>
  <si>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</si>
  <si>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</si>
  <si>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</si>
  <si>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</si>
  <si>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</si>
  <si>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</si>
  <si>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</si>
  <si>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</si>
  <si>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</si>
  <si>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</si>
  <si>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</si>
  <si>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</si>
  <si>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</si>
  <si>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</si>
  <si>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茨城県常総市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</si>
  <si>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</si>
  <si>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</si>
  <si>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</si>
  <si>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</si>
  <si>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</si>
  <si>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</si>
  <si>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</si>
  <si>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</si>
  <si>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</si>
  <si>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</si>
  <si>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</si>
  <si>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</si>
  <si>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</si>
  <si>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</si>
  <si>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</si>
  <si>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</si>
  <si>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</si>
  <si>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</si>
  <si>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</si>
  <si>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</si>
  <si>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</si>
  <si>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</si>
  <si>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</si>
  <si>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</si>
  <si>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</si>
  <si>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</si>
  <si>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</si>
  <si>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</si>
  <si>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</si>
  <si>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</si>
  <si>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</si>
  <si>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</si>
  <si>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</si>
  <si>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</si>
  <si>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</si>
  <si>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</si>
  <si>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</si>
  <si>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</si>
  <si>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</si>
  <si>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</si>
  <si>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</si>
  <si>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</si>
  <si>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</si>
  <si>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</si>
  <si>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</si>
  <si>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</si>
  <si>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</si>
  <si>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</si>
  <si>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</si>
  <si>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</si>
  <si>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</si>
  <si>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</si>
  <si>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</si>
  <si>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</si>
  <si>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</si>
  <si>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</si>
  <si>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</si>
  <si>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</si>
  <si>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</si>
  <si>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</si>
  <si>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</si>
  <si>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</si>
  <si>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</si>
  <si>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</si>
  <si>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</si>
  <si>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</si>
  <si>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</si>
  <si>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</si>
  <si>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</si>
  <si>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</si>
  <si>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</si>
  <si>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</si>
  <si>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</si>
  <si>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</si>
  <si>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</si>
  <si>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</si>
  <si>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</si>
  <si>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</si>
  <si>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</si>
  <si>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</si>
  <si>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</si>
  <si>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</si>
  <si>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</si>
  <si>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</si>
  <si>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</si>
  <si>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</si>
  <si>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</si>
  <si>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</si>
  <si>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</si>
  <si>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</si>
  <si>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</si>
  <si>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</si>
  <si>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</si>
  <si>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</si>
  <si>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</si>
  <si>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</si>
  <si>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</si>
  <si>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</si>
  <si>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</si>
  <si>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</si>
  <si>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</si>
  <si>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</si>
  <si>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</si>
  <si>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</si>
  <si>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</si>
  <si>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</si>
  <si>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</si>
  <si>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</si>
  <si>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</si>
  <si>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</si>
  <si>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</si>
  <si>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</si>
  <si>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</si>
  <si>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</si>
  <si>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</si>
  <si>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</si>
  <si>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</si>
  <si>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</si>
  <si>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</si>
  <si>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</si>
  <si>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</si>
  <si>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</si>
  <si>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</si>
  <si>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</si>
  <si>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</si>
  <si>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</si>
  <si>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</si>
  <si>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</si>
  <si>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</si>
  <si>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</si>
  <si>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</si>
  <si>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</si>
  <si>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</si>
  <si>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</si>
  <si>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</si>
  <si>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</si>
  <si>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</si>
  <si>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</si>
  <si>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</si>
  <si>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</si>
  <si>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</si>
  <si>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</si>
  <si>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</si>
  <si>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</si>
  <si>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</si>
  <si>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</si>
  <si>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</si>
  <si>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</si>
  <si>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</si>
  <si>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</si>
  <si>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</si>
  <si>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</si>
  <si>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</si>
  <si>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</si>
  <si>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</si>
  <si>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</si>
  <si>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</si>
  <si>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</si>
  <si>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</si>
  <si>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</si>
  <si>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</si>
  <si>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</si>
  <si>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</si>
  <si>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</si>
  <si>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</si>
  <si>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</si>
  <si>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</si>
  <si>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</si>
  <si>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</si>
  <si>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</si>
  <si>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</si>
  <si>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</si>
  <si>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</si>
  <si>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</si>
  <si>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</si>
  <si>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</si>
  <si>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</si>
  <si>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</si>
  <si>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</si>
  <si>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</si>
  <si>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</si>
  <si>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</si>
  <si>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</si>
  <si>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</si>
  <si>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</si>
  <si>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</si>
  <si>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</si>
  <si>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</si>
  <si>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</si>
  <si>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1.06</t>
  </si>
  <si>
    <t>一般会計</t>
  </si>
  <si>
    <t>水道事業会計</t>
  </si>
  <si>
    <t>下水道事業会計</t>
  </si>
  <si>
    <t>介護保険特別会計</t>
  </si>
  <si>
    <t>国民健康保険特別会計</t>
  </si>
  <si>
    <t>後期高齢者医療特別会計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</si>
  <si>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</si>
  <si>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</si>
  <si>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</si>
  <si>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</si>
  <si>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</si>
  <si>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</si>
  <si>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</si>
  <si>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</si>
  <si>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</si>
  <si>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</si>
  <si>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常総衛生組合　一般会計</t>
    <rPh sb="7" eb="9">
      <t>イッパン</t>
    </rPh>
    <rPh sb="9" eb="11">
      <t>カイケイ</t>
    </rPh>
    <phoneticPr fontId="2"/>
  </si>
  <si>
    <t>茨城西南地方広域市町村圏事務組合　一般会計</t>
    <rPh sb="17" eb="21">
      <t>イッパンカイケイ</t>
    </rPh>
    <phoneticPr fontId="2"/>
  </si>
  <si>
    <t>茨城西南地方広域市町村圏事務組合　利根老人ホーム事業特別会計</t>
    <rPh sb="17" eb="19">
      <t>トネ</t>
    </rPh>
    <rPh sb="19" eb="21">
      <t>ロウジン</t>
    </rPh>
    <rPh sb="24" eb="26">
      <t>ジギョウ</t>
    </rPh>
    <rPh sb="26" eb="30">
      <t>トクベツカイケイ</t>
    </rPh>
    <phoneticPr fontId="2"/>
  </si>
  <si>
    <t>茨城西南地方広域市町村圏事務組合　特殊湛水防除事業特別会計</t>
    <rPh sb="17" eb="19">
      <t>トクシュ</t>
    </rPh>
    <rPh sb="19" eb="21">
      <t>タンスイ</t>
    </rPh>
    <rPh sb="21" eb="23">
      <t>ボウジョ</t>
    </rPh>
    <rPh sb="23" eb="29">
      <t>ジギョウトクベツカイケイ</t>
    </rPh>
    <phoneticPr fontId="2"/>
  </si>
  <si>
    <t>常総地方広域市町村圏事務組合　一般会計</t>
    <rPh sb="15" eb="19">
      <t>イッパンカイケイ</t>
    </rPh>
    <phoneticPr fontId="2"/>
  </si>
  <si>
    <t>茨城県市町村総合事務組合　一般会計</t>
    <rPh sb="13" eb="17">
      <t>イッパンカイケイ</t>
    </rPh>
    <phoneticPr fontId="2"/>
  </si>
  <si>
    <t>茨城県市町村総合事務組合　県民交通災害共済事業特別会計</t>
    <rPh sb="13" eb="15">
      <t>ケンミン</t>
    </rPh>
    <rPh sb="15" eb="17">
      <t>コウツウ</t>
    </rPh>
    <rPh sb="17" eb="19">
      <t>サイガイ</t>
    </rPh>
    <rPh sb="19" eb="21">
      <t>キョウサイ</t>
    </rPh>
    <rPh sb="21" eb="27">
      <t>ジギョウトクベツカイケイ</t>
    </rPh>
    <phoneticPr fontId="2"/>
  </si>
  <si>
    <t>下妻地方広域事務組合　一般会計</t>
    <rPh sb="11" eb="15">
      <t>イッパンカイケイ</t>
    </rPh>
    <phoneticPr fontId="2"/>
  </si>
  <si>
    <t>下妻地方広域事務組合　フィットネスパーク・きぬ特別会計</t>
    <rPh sb="23" eb="27">
      <t>トクベツカイケイ</t>
    </rPh>
    <phoneticPr fontId="2"/>
  </si>
  <si>
    <t>下妻地方広域事務組合　城山公苑特別会計</t>
    <rPh sb="11" eb="13">
      <t>シロヤマ</t>
    </rPh>
    <rPh sb="13" eb="15">
      <t>コウエン</t>
    </rPh>
    <rPh sb="15" eb="19">
      <t>トクベツカイケイ</t>
    </rPh>
    <phoneticPr fontId="2"/>
  </si>
  <si>
    <t>下妻地方広域事務組合　クリーンポート・きぬ特別会計</t>
    <rPh sb="21" eb="25">
      <t>トクベツカイケイ</t>
    </rPh>
    <phoneticPr fontId="2"/>
  </si>
  <si>
    <t>下妻地方広域事務組合　ヘキサホール・きぬ特別会計</t>
    <rPh sb="20" eb="24">
      <t>トクベツカイケイ</t>
    </rPh>
    <phoneticPr fontId="2"/>
  </si>
  <si>
    <t>下妻地方広域事務組合　クリーンパークきぬ特別会計</t>
    <rPh sb="20" eb="24">
      <t>トクベツカイケイ</t>
    </rPh>
    <phoneticPr fontId="2"/>
  </si>
  <si>
    <t>茨城租税債権管理機構　一般会計</t>
    <rPh sb="11" eb="15">
      <t>イッパンカイケイ</t>
    </rPh>
    <phoneticPr fontId="2"/>
  </si>
  <si>
    <t>茨城県後期高齢者医療広域連合　一般会計</t>
    <rPh sb="15" eb="19">
      <t>イッパンカイケイ</t>
    </rPh>
    <phoneticPr fontId="2"/>
  </si>
  <si>
    <t>茨城県後期高齢者医療広域連合　後期高齢者医療特別会計</t>
    <rPh sb="15" eb="22">
      <t>コウキコウレイシャイリョウ</t>
    </rPh>
    <rPh sb="22" eb="26">
      <t>トクベツカイケイ</t>
    </rPh>
    <phoneticPr fontId="2"/>
  </si>
  <si>
    <t>水海道あすなろの里</t>
    <rPh sb="0" eb="3">
      <t>ミツカイドウ</t>
    </rPh>
    <rPh sb="8" eb="9">
      <t>サト</t>
    </rPh>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</si>
  <si>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</si>
  <si>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</si>
  <si>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庁舎等建設基金</t>
    <rPh sb="0" eb="2">
      <t>チョウシャ</t>
    </rPh>
    <rPh sb="2" eb="3">
      <t>トウ</t>
    </rPh>
    <rPh sb="3" eb="5">
      <t>ケンセツ</t>
    </rPh>
    <rPh sb="5" eb="7">
      <t>キキン</t>
    </rPh>
    <phoneticPr fontId="5"/>
  </si>
  <si>
    <t>地域振興基金</t>
    <rPh sb="0" eb="2">
      <t>チイキ</t>
    </rPh>
    <rPh sb="2" eb="4">
      <t>シンコウ</t>
    </rPh>
    <rPh sb="4" eb="6">
      <t>キキン</t>
    </rPh>
    <phoneticPr fontId="5"/>
  </si>
  <si>
    <t>地域交流センター維持補修事業基金</t>
    <rPh sb="0" eb="2">
      <t>チイキ</t>
    </rPh>
    <rPh sb="2" eb="4">
      <t>コウリュウ</t>
    </rPh>
    <rPh sb="8" eb="10">
      <t>イジ</t>
    </rPh>
    <rPh sb="10" eb="12">
      <t>ホシュウ</t>
    </rPh>
    <rPh sb="12" eb="14">
      <t>ジギョウ</t>
    </rPh>
    <rPh sb="14" eb="16">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</si>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</sst>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54225</c:v>
                </c:pt>
                <c:pt idx="4">
                  <c:v>54016</c:v>
                </c:pt>
              </c:numCache>
            </c:numRef>
          </c:val>
          <c:smooth val="0"/>
          <c:extLst>
            <c:ext xmlns:c16="http://schemas.microsoft.com/office/drawing/2014/chart" uri="{C3380CC4-5D6E-409C-BE32-E72D297353CC}">
              <c16:uniqueId val="{00000000-FE8B-40B3-A698-DCE673C7D6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47594</c:v>
                </c:pt>
                <c:pt idx="1">
                  <c:v>30554</c:v>
                </c:pt>
                <c:pt idx="2">
                  <c:v>46670</c:v>
                </c:pt>
                <c:pt idx="3">
                  <c:v>32695</c:v>
                </c:pt>
                <c:pt idx="4">
                  <c:v>84294</c:v>
                </c:pt>
              </c:numCache>
            </c:numRef>
          </c:val>
          <c:smooth val="0"/>
          <c:extLst>
            <c:ext xmlns:c16="http://schemas.microsoft.com/office/drawing/2014/chart" uri="{C3380CC4-5D6E-409C-BE32-E72D297353CC}">
              <c16:uniqueId val="{00000001-FE8B-40B3-A698-DCE673C7D6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4.12</c:v>
                </c:pt>
                <c:pt idx="1">
                  <c:v>4.8499999999999996</c:v>
                </c:pt>
                <c:pt idx="2">
                  <c:v>4.58</c:v>
                </c:pt>
                <c:pt idx="3">
                  <c:v>6.19</c:v>
                </c:pt>
                <c:pt idx="4">
                  <c:v>9.2100000000000009</c:v>
                </c:pt>
              </c:numCache>
            </c:numRef>
          </c:val>
          <c:extLst>
            <c:ext xmlns:c16="http://schemas.microsoft.com/office/drawing/2014/chart" uri="{C3380CC4-5D6E-409C-BE32-E72D297353CC}">
              <c16:uniqueId val="{00000000-0F5A-4724-81B4-75A6D27EEC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16.87</c:v>
                </c:pt>
                <c:pt idx="1">
                  <c:v>16.850000000000001</c:v>
                </c:pt>
                <c:pt idx="2">
                  <c:v>17.7</c:v>
                </c:pt>
                <c:pt idx="3">
                  <c:v>24.36</c:v>
                </c:pt>
                <c:pt idx="4">
                  <c:v>25.81</c:v>
                </c:pt>
              </c:numCache>
            </c:numRef>
          </c:val>
          <c:extLst>
            <c:ext xmlns:c16="http://schemas.microsoft.com/office/drawing/2014/chart" uri="{C3380CC4-5D6E-409C-BE32-E72D297353CC}">
              <c16:uniqueId val="{00000001-0F5A-4724-81B4-75A6D27EEC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-1.06</c:v>
                </c:pt>
                <c:pt idx="1">
                  <c:v>0.75</c:v>
                </c:pt>
                <c:pt idx="2">
                  <c:v>1.1399999999999999</c:v>
                </c:pt>
                <c:pt idx="3">
                  <c:v>9.65</c:v>
                </c:pt>
                <c:pt idx="4">
                  <c:v>4.42</c:v>
                </c:pt>
              </c:numCache>
            </c:numRef>
          </c:val>
          <c:smooth val="0"/>
          <c:extLst>
            <c:ext xmlns:c16="http://schemas.microsoft.com/office/drawing/2014/chart" uri="{C3380CC4-5D6E-409C-BE32-E72D297353CC}">
              <c16:uniqueId val="{00000002-0F5A-4724-81B4-75A6D27EEC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0.76</c:v>
                </c:pt>
                <c:pt idx="4">
                  <c:v>0</c:v>
                </c:pt>
                <c:pt idx="5">
                  <c:v>0</c:v>
                </c:pt>
                <c:pt idx="6">
                  <c:v>0</c:v>
                </c:pt>
                <c:pt idx="7">
                  <c:v>0</c:v>
                </c:pt>
                <c:pt idx="8">
                  <c:v>0</c:v>
                </c:pt>
                <c:pt idx="9">
                  <c:v>0</c:v>
                </c:pt>
              </c:numCache>
            </c:numRef>
          </c:val>
          <c:extLst>
            <c:ext xmlns:c16="http://schemas.microsoft.com/office/drawing/2014/chart" uri="{C3380CC4-5D6E-409C-BE32-E72D297353CC}">
              <c16:uniqueId val="{00000000-6F11-40D0-852F-997663718A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11-40D0-852F-997663718A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11-40D0-852F-997663718A5F}"/>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0.03</c:v>
                </c:pt>
                <c:pt idx="4">
                  <c:v>#N/A</c:v>
                </c:pt>
                <c:pt idx="5">
                  <c:v>0.05</c:v>
                </c:pt>
                <c:pt idx="6">
                  <c:v>#N/A</c:v>
                </c:pt>
                <c:pt idx="7">
                  <c:v>0.01</c:v>
                </c:pt>
                <c:pt idx="8">
                  <c:v>#N/A</c:v>
                </c:pt>
                <c:pt idx="9">
                  <c:v>0</c:v>
                </c:pt>
              </c:numCache>
            </c:numRef>
          </c:val>
          <c:extLst>
            <c:ext xmlns:c16="http://schemas.microsoft.com/office/drawing/2014/chart" uri="{C3380CC4-5D6E-409C-BE32-E72D297353CC}">
              <c16:uniqueId val="{00000003-6F11-40D0-852F-997663718A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c:v>
                </c:pt>
                <c:pt idx="8">
                  <c:v>#N/A</c:v>
                </c:pt>
                <c:pt idx="9">
                  <c:v>0.17</c:v>
                </c:pt>
              </c:numCache>
            </c:numRef>
          </c:val>
          <c:extLst>
            <c:ext xmlns:c16="http://schemas.microsoft.com/office/drawing/2014/chart" uri="{C3380CC4-5D6E-409C-BE32-E72D297353CC}">
              <c16:uniqueId val="{00000004-6F11-40D0-852F-997663718A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0.23</c:v>
                </c:pt>
                <c:pt idx="4">
                  <c:v>#N/A</c:v>
                </c:pt>
                <c:pt idx="5">
                  <c:v>0.68</c:v>
                </c:pt>
                <c:pt idx="6">
                  <c:v>#N/A</c:v>
                </c:pt>
                <c:pt idx="7">
                  <c:v>0.56000000000000005</c:v>
                </c:pt>
                <c:pt idx="8">
                  <c:v>#N/A</c:v>
                </c:pt>
                <c:pt idx="9">
                  <c:v>0.65</c:v>
                </c:pt>
              </c:numCache>
            </c:numRef>
          </c:val>
          <c:extLst>
            <c:ext xmlns:c16="http://schemas.microsoft.com/office/drawing/2014/chart" uri="{C3380CC4-5D6E-409C-BE32-E72D297353CC}">
              <c16:uniqueId val="{00000005-6F11-40D0-852F-997663718A5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0.42</c:v>
                </c:pt>
                <c:pt idx="2">
                  <c:v>#N/A</c:v>
                </c:pt>
                <c:pt idx="3">
                  <c:v>0.26</c:v>
                </c:pt>
                <c:pt idx="4">
                  <c:v>#N/A</c:v>
                </c:pt>
                <c:pt idx="5">
                  <c:v>0.81</c:v>
                </c:pt>
                <c:pt idx="6">
                  <c:v>#N/A</c:v>
                </c:pt>
                <c:pt idx="7">
                  <c:v>0.67</c:v>
                </c:pt>
                <c:pt idx="8">
                  <c:v>#N/A</c:v>
                </c:pt>
                <c:pt idx="9">
                  <c:v>1.17</c:v>
                </c:pt>
              </c:numCache>
            </c:numRef>
          </c:val>
          <c:extLst>
            <c:ext xmlns:c16="http://schemas.microsoft.com/office/drawing/2014/chart" uri="{C3380CC4-5D6E-409C-BE32-E72D297353CC}">
              <c16:uniqueId val="{00000006-6F11-40D0-852F-997663718A5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1.7</c:v>
                </c:pt>
                <c:pt idx="6">
                  <c:v>#N/A</c:v>
                </c:pt>
                <c:pt idx="7">
                  <c:v>2.2999999999999998</c:v>
                </c:pt>
                <c:pt idx="8">
                  <c:v>#N/A</c:v>
                </c:pt>
                <c:pt idx="9">
                  <c:v>2.65</c:v>
                </c:pt>
              </c:numCache>
            </c:numRef>
          </c:val>
          <c:extLst>
            <c:ext xmlns:c16="http://schemas.microsoft.com/office/drawing/2014/chart" uri="{C3380CC4-5D6E-409C-BE32-E72D297353CC}">
              <c16:uniqueId val="{00000007-6F11-40D0-852F-997663718A5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5.0999999999999996</c:v>
                </c:pt>
                <c:pt idx="2">
                  <c:v>#N/A</c:v>
                </c:pt>
                <c:pt idx="3">
                  <c:v>5.48</c:v>
                </c:pt>
                <c:pt idx="4">
                  <c:v>#N/A</c:v>
                </c:pt>
                <c:pt idx="5">
                  <c:v>5.87</c:v>
                </c:pt>
                <c:pt idx="6">
                  <c:v>#N/A</c:v>
                </c:pt>
                <c:pt idx="7">
                  <c:v>6.35</c:v>
                </c:pt>
                <c:pt idx="8">
                  <c:v>#N/A</c:v>
                </c:pt>
                <c:pt idx="9">
                  <c:v>7.09</c:v>
                </c:pt>
              </c:numCache>
            </c:numRef>
          </c:val>
          <c:extLst>
            <c:ext xmlns:c16="http://schemas.microsoft.com/office/drawing/2014/chart" uri="{C3380CC4-5D6E-409C-BE32-E72D297353CC}">
              <c16:uniqueId val="{00000008-6F11-40D0-852F-997663718A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4.1100000000000003</c:v>
                </c:pt>
                <c:pt idx="2">
                  <c:v>#N/A</c:v>
                </c:pt>
                <c:pt idx="3">
                  <c:v>4.8499999999999996</c:v>
                </c:pt>
                <c:pt idx="4">
                  <c:v>#N/A</c:v>
                </c:pt>
                <c:pt idx="5">
                  <c:v>4.57</c:v>
                </c:pt>
                <c:pt idx="6">
                  <c:v>#N/A</c:v>
                </c:pt>
                <c:pt idx="7">
                  <c:v>6.19</c:v>
                </c:pt>
                <c:pt idx="8">
                  <c:v>#N/A</c:v>
                </c:pt>
                <c:pt idx="9">
                  <c:v>9.1999999999999993</c:v>
                </c:pt>
              </c:numCache>
            </c:numRef>
          </c:val>
          <c:extLst>
            <c:ext xmlns:c16="http://schemas.microsoft.com/office/drawing/2014/chart" uri="{C3380CC4-5D6E-409C-BE32-E72D297353CC}">
              <c16:uniqueId val="{00000009-6F11-40D0-852F-997663718A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2510</c:v>
                </c:pt>
                <c:pt idx="5">
                  <c:v>2536</c:v>
                </c:pt>
                <c:pt idx="8">
                  <c:v>2502</c:v>
                </c:pt>
                <c:pt idx="11">
                  <c:v>2516</c:v>
                </c:pt>
                <c:pt idx="14">
                  <c:v>2602</c:v>
                </c:pt>
              </c:numCache>
            </c:numRef>
          </c:val>
          <c:extLst>
            <c:ext xmlns:c16="http://schemas.microsoft.com/office/drawing/2014/chart" uri="{C3380CC4-5D6E-409C-BE32-E72D297353CC}">
              <c16:uniqueId val="{00000000-0160-4AB2-80C7-B8AD090959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60-4AB2-80C7-B8AD090959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60-4AB2-80C7-B8AD090959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270</c:v>
                </c:pt>
                <c:pt idx="3">
                  <c:v>266</c:v>
                </c:pt>
                <c:pt idx="6">
                  <c:v>277</c:v>
                </c:pt>
                <c:pt idx="9">
                  <c:v>276</c:v>
                </c:pt>
                <c:pt idx="12">
                  <c:v>267</c:v>
                </c:pt>
              </c:numCache>
            </c:numRef>
          </c:val>
          <c:extLst>
            <c:ext xmlns:c16="http://schemas.microsoft.com/office/drawing/2014/chart" uri="{C3380CC4-5D6E-409C-BE32-E72D297353CC}">
              <c16:uniqueId val="{00000003-0160-4AB2-80C7-B8AD090959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658</c:v>
                </c:pt>
                <c:pt idx="3">
                  <c:v>661</c:v>
                </c:pt>
                <c:pt idx="6">
                  <c:v>477</c:v>
                </c:pt>
                <c:pt idx="9">
                  <c:v>504</c:v>
                </c:pt>
                <c:pt idx="12">
                  <c:v>424</c:v>
                </c:pt>
              </c:numCache>
            </c:numRef>
          </c:val>
          <c:extLst>
            <c:ext xmlns:c16="http://schemas.microsoft.com/office/drawing/2014/chart" uri="{C3380CC4-5D6E-409C-BE32-E72D297353CC}">
              <c16:uniqueId val="{00000004-0160-4AB2-80C7-B8AD090959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60-4AB2-80C7-B8AD090959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60-4AB2-80C7-B8AD090959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2928</c:v>
                </c:pt>
                <c:pt idx="3">
                  <c:v>2991</c:v>
                </c:pt>
                <c:pt idx="6">
                  <c:v>2929</c:v>
                </c:pt>
                <c:pt idx="9">
                  <c:v>2832</c:v>
                </c:pt>
                <c:pt idx="12">
                  <c:v>2950</c:v>
                </c:pt>
              </c:numCache>
            </c:numRef>
          </c:val>
          <c:extLst>
            <c:ext xmlns:c16="http://schemas.microsoft.com/office/drawing/2014/chart" uri="{C3380CC4-5D6E-409C-BE32-E72D297353CC}">
              <c16:uniqueId val="{00000007-0160-4AB2-80C7-B8AD090959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1346</c:v>
                </c:pt>
                <c:pt idx="2">
                  <c:v>#N/A</c:v>
                </c:pt>
                <c:pt idx="3">
                  <c:v>#N/A</c:v>
                </c:pt>
                <c:pt idx="4">
                  <c:v>1382</c:v>
                </c:pt>
                <c:pt idx="5">
                  <c:v>#N/A</c:v>
                </c:pt>
                <c:pt idx="6">
                  <c:v>#N/A</c:v>
                </c:pt>
                <c:pt idx="7">
                  <c:v>1181</c:v>
                </c:pt>
                <c:pt idx="8">
                  <c:v>#N/A</c:v>
                </c:pt>
                <c:pt idx="9">
                  <c:v>#N/A</c:v>
                </c:pt>
                <c:pt idx="10">
                  <c:v>1096</c:v>
                </c:pt>
                <c:pt idx="11">
                  <c:v>#N/A</c:v>
                </c:pt>
                <c:pt idx="12">
                  <c:v>#N/A</c:v>
                </c:pt>
                <c:pt idx="13">
                  <c:v>1039</c:v>
                </c:pt>
                <c:pt idx="14">
                  <c:v>#N/A</c:v>
                </c:pt>
              </c:numCache>
            </c:numRef>
          </c:val>
          <c:smooth val="0"/>
          <c:extLst>
            <c:ext xmlns:c16="http://schemas.microsoft.com/office/drawing/2014/chart" uri="{C3380CC4-5D6E-409C-BE32-E72D297353CC}">
              <c16:uniqueId val="{00000008-0160-4AB2-80C7-B8AD090959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30179</c:v>
                </c:pt>
                <c:pt idx="5">
                  <c:v>29604</c:v>
                </c:pt>
                <c:pt idx="8">
                  <c:v>29449</c:v>
                </c:pt>
                <c:pt idx="11">
                  <c:v>28656</c:v>
                </c:pt>
                <c:pt idx="14">
                  <c:v>27225</c:v>
                </c:pt>
              </c:numCache>
            </c:numRef>
          </c:val>
          <c:extLst>
            <c:ext xmlns:c16="http://schemas.microsoft.com/office/drawing/2014/chart" uri="{C3380CC4-5D6E-409C-BE32-E72D297353CC}">
              <c16:uniqueId val="{00000000-A3B2-47F4-8E49-104753A607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1150</c:v>
                </c:pt>
                <c:pt idx="5">
                  <c:v>1082</c:v>
                </c:pt>
                <c:pt idx="8">
                  <c:v>928</c:v>
                </c:pt>
                <c:pt idx="11">
                  <c:v>806</c:v>
                </c:pt>
                <c:pt idx="14">
                  <c:v>699</c:v>
                </c:pt>
              </c:numCache>
            </c:numRef>
          </c:val>
          <c:extLst>
            <c:ext xmlns:c16="http://schemas.microsoft.com/office/drawing/2014/chart" uri="{C3380CC4-5D6E-409C-BE32-E72D297353CC}">
              <c16:uniqueId val="{00000001-A3B2-47F4-8E49-104753A607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5385</c:v>
                </c:pt>
                <c:pt idx="5">
                  <c:v>5442</c:v>
                </c:pt>
                <c:pt idx="8">
                  <c:v>5709</c:v>
                </c:pt>
                <c:pt idx="11">
                  <c:v>7338</c:v>
                </c:pt>
                <c:pt idx="14">
                  <c:v>7592</c:v>
                </c:pt>
              </c:numCache>
            </c:numRef>
          </c:val>
          <c:extLst>
            <c:ext xmlns:c16="http://schemas.microsoft.com/office/drawing/2014/chart" uri="{C3380CC4-5D6E-409C-BE32-E72D297353CC}">
              <c16:uniqueId val="{00000002-A3B2-47F4-8E49-104753A607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B2-47F4-8E49-104753A607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B2-47F4-8E49-104753A607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c:v>
                </c:pt>
                <c:pt idx="3">
                  <c:v>21</c:v>
                </c:pt>
                <c:pt idx="6">
                  <c:v>11</c:v>
                </c:pt>
                <c:pt idx="9">
                  <c:v>9</c:v>
                </c:pt>
                <c:pt idx="12">
                  <c:v>16</c:v>
                </c:pt>
              </c:numCache>
            </c:numRef>
          </c:val>
          <c:extLst>
            <c:ext xmlns:c16="http://schemas.microsoft.com/office/drawing/2014/chart" uri="{C3380CC4-5D6E-409C-BE32-E72D297353CC}">
              <c16:uniqueId val="{00000005-A3B2-47F4-8E49-104753A607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4525</c:v>
                </c:pt>
                <c:pt idx="3">
                  <c:v>4534</c:v>
                </c:pt>
                <c:pt idx="6">
                  <c:v>4365</c:v>
                </c:pt>
                <c:pt idx="9">
                  <c:v>4402</c:v>
                </c:pt>
                <c:pt idx="12">
                  <c:v>4414</c:v>
                </c:pt>
              </c:numCache>
            </c:numRef>
          </c:val>
          <c:extLst>
            <c:ext xmlns:c16="http://schemas.microsoft.com/office/drawing/2014/chart" uri="{C3380CC4-5D6E-409C-BE32-E72D297353CC}">
              <c16:uniqueId val="{00000006-A3B2-47F4-8E49-104753A607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1438</c:v>
                </c:pt>
                <c:pt idx="3">
                  <c:v>1259</c:v>
                </c:pt>
                <c:pt idx="6">
                  <c:v>1202</c:v>
                </c:pt>
                <c:pt idx="9">
                  <c:v>1120</c:v>
                </c:pt>
                <c:pt idx="12">
                  <c:v>992</c:v>
                </c:pt>
              </c:numCache>
            </c:numRef>
          </c:val>
          <c:extLst>
            <c:ext xmlns:c16="http://schemas.microsoft.com/office/drawing/2014/chart" uri="{C3380CC4-5D6E-409C-BE32-E72D297353CC}">
              <c16:uniqueId val="{00000007-A3B2-47F4-8E49-104753A607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9710</c:v>
                </c:pt>
                <c:pt idx="3">
                  <c:v>9977</c:v>
                </c:pt>
                <c:pt idx="6">
                  <c:v>9330</c:v>
                </c:pt>
                <c:pt idx="9">
                  <c:v>9129</c:v>
                </c:pt>
                <c:pt idx="12">
                  <c:v>8371</c:v>
                </c:pt>
              </c:numCache>
            </c:numRef>
          </c:val>
          <c:extLst>
            <c:ext xmlns:c16="http://schemas.microsoft.com/office/drawing/2014/chart" uri="{C3380CC4-5D6E-409C-BE32-E72D297353CC}">
              <c16:uniqueId val="{00000008-A3B2-47F4-8E49-104753A607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185</c:v>
                </c:pt>
                <c:pt idx="3">
                  <c:v>160</c:v>
                </c:pt>
                <c:pt idx="6">
                  <c:v>134</c:v>
                </c:pt>
                <c:pt idx="9">
                  <c:v>109</c:v>
                </c:pt>
                <c:pt idx="12">
                  <c:v>83</c:v>
                </c:pt>
              </c:numCache>
            </c:numRef>
          </c:val>
          <c:extLst>
            <c:ext xmlns:c16="http://schemas.microsoft.com/office/drawing/2014/chart" uri="{C3380CC4-5D6E-409C-BE32-E72D297353CC}">
              <c16:uniqueId val="{00000009-A3B2-47F4-8E49-104753A607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31758</c:v>
                </c:pt>
                <c:pt idx="3">
                  <c:v>30987</c:v>
                </c:pt>
                <c:pt idx="6">
                  <c:v>30840</c:v>
                </c:pt>
                <c:pt idx="9">
                  <c:v>30129</c:v>
                </c:pt>
                <c:pt idx="12">
                  <c:v>28676</c:v>
                </c:pt>
              </c:numCache>
            </c:numRef>
          </c:val>
          <c:extLst>
            <c:ext xmlns:c16="http://schemas.microsoft.com/office/drawing/2014/chart" uri="{C3380CC4-5D6E-409C-BE32-E72D297353CC}">
              <c16:uniqueId val="{0000000A-A3B2-47F4-8E49-104753A607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10913</c:v>
                </c:pt>
                <c:pt idx="2">
                  <c:v>#N/A</c:v>
                </c:pt>
                <c:pt idx="3">
                  <c:v>#N/A</c:v>
                </c:pt>
                <c:pt idx="4">
                  <c:v>10810</c:v>
                </c:pt>
                <c:pt idx="5">
                  <c:v>#N/A</c:v>
                </c:pt>
                <c:pt idx="6">
                  <c:v>#N/A</c:v>
                </c:pt>
                <c:pt idx="7">
                  <c:v>9796</c:v>
                </c:pt>
                <c:pt idx="8">
                  <c:v>#N/A</c:v>
                </c:pt>
                <c:pt idx="9">
                  <c:v>#N/A</c:v>
                </c:pt>
                <c:pt idx="10">
                  <c:v>8097</c:v>
                </c:pt>
                <c:pt idx="11">
                  <c:v>#N/A</c:v>
                </c:pt>
                <c:pt idx="12">
                  <c:v>#N/A</c:v>
                </c:pt>
                <c:pt idx="13">
                  <c:v>7035</c:v>
                </c:pt>
                <c:pt idx="14">
                  <c:v>#N/A</c:v>
                </c:pt>
              </c:numCache>
            </c:numRef>
          </c:val>
          <c:smooth val="0"/>
          <c:extLst>
            <c:ext xmlns:c16="http://schemas.microsoft.com/office/drawing/2014/chart" uri="{C3380CC4-5D6E-409C-BE32-E72D297353CC}">
              <c16:uniqueId val="{0000000B-A3B2-47F4-8E49-104753A607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2753</c:v>
                </c:pt>
                <c:pt idx="1">
                  <c:v>3933</c:v>
                </c:pt>
                <c:pt idx="2">
                  <c:v>4093</c:v>
                </c:pt>
              </c:numCache>
            </c:numRef>
          </c:val>
          <c:extLst>
            <c:ext xmlns:c16="http://schemas.microsoft.com/office/drawing/2014/chart" uri="{C3380CC4-5D6E-409C-BE32-E72D297353CC}">
              <c16:uniqueId val="{00000000-46F5-462A-A7F3-DD59833053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691</c:v>
                </c:pt>
                <c:pt idx="1">
                  <c:v>1044</c:v>
                </c:pt>
                <c:pt idx="2">
                  <c:v>1044</c:v>
                </c:pt>
              </c:numCache>
            </c:numRef>
          </c:val>
          <c:extLst>
            <c:ext xmlns:c16="http://schemas.microsoft.com/office/drawing/2014/chart" uri="{C3380CC4-5D6E-409C-BE32-E72D297353CC}">
              <c16:uniqueId val="{00000001-46F5-462A-A7F3-DD59833053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1745</c:v>
                </c:pt>
                <c:pt idx="1">
                  <c:v>1746</c:v>
                </c:pt>
                <c:pt idx="2">
                  <c:v>1746</c:v>
                </c:pt>
              </c:numCache>
            </c:numRef>
          </c:val>
          <c:extLst>
            <c:ext xmlns:c16="http://schemas.microsoft.com/office/drawing/2014/chart" uri="{C3380CC4-5D6E-409C-BE32-E72D297353CC}">
              <c16:uniqueId val="{00000002-46F5-462A-A7F3-DD59833053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元利償還金等が増加しているのは、平成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の合併特例事業債の元金償還開始や繰上償還が主な要因である。地方債の残高については、起債事業の見直し等により、今後は緩やかに減少していく見込みではあるが、将来的に予定されている学校統廃合による建設事業や、その他公共施設の老朽化に伴う改修により、今後も起債の発行が予想される。</a:t>
          </a:r>
        </a:p>
        <a:p>
          <a:r>
            <a:rPr kumimoji="1" lang="ja-JP" altLang="en-US" sz="1400">
              <a:latin typeface="ＭＳ ゴシック" pitchFamily="49" charset="-128"/>
              <a:ea typeface="ＭＳ ゴシック" pitchFamily="49" charset="-128"/>
            </a:rPr>
            <a:t>　類似団体等と比較すると、当市の実質公債費比率は高いポイントのため、事業の見直しや償還期間の見直しによる償還額の平準化により、実質公債費比率の上昇を抑制していく。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将来負担額の一般会計等に係る地方債の現在高は、災害復旧事業に係る起債の発行等により平成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年度にピークを迎え、現在高</a:t>
          </a:r>
          <a:r>
            <a:rPr kumimoji="1" lang="en-US" altLang="ja-JP" sz="1400">
              <a:latin typeface="ＭＳ ゴシック" pitchFamily="49" charset="-128"/>
              <a:ea typeface="ＭＳ ゴシック" pitchFamily="49" charset="-128"/>
            </a:rPr>
            <a:t>32,449</a:t>
          </a:r>
          <a:r>
            <a:rPr kumimoji="1" lang="ja-JP" altLang="en-US" sz="1400">
              <a:latin typeface="ＭＳ ゴシック" pitchFamily="49" charset="-128"/>
              <a:ea typeface="ＭＳ ゴシック" pitchFamily="49" charset="-128"/>
            </a:rPr>
            <a:t>百万円となったが、その後は臨時財政対策債の発行が抑制されたことに併せて償還が進み、減少傾向にある。公営企業債等繰入見込額は、令和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年度からの下水道事業の法適用による算定方法の変更により減少している。充当可能財源等の充当可能基金については、財政調整基金に</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円積み立てたこと等により増加している。また、基準財政需要額算入見込額は、交付税措置の有利な地方債を活用しているため、地方債の現在高に比例して減少している。今後も基準財政需要額に算入される地方債の活用や、事業の見直し等により地方債の発行を抑えることで後年度の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百万円増加となっている。これは、財政調整基金で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年度の水害対応のため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年度にかけての積立で基金残高は水害以前の水準となった。今後も将来起こりうる大規模災害や公共施設の老朽化、物価高騰等に備えるため、財政調整基金に限らず使途に応じた積み立てをしていきたい。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公共施設整備基金：学校などの公共施設の整備に充てる基金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庁舎等建設基金：庁舎の建設に充てる基金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地域振興基金：地域における福祉活動の促進又は快適な生活環境の形成に資する事業に充てる基金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地域交流センター維持補修事業基金：常総市地域交流センターの維持補修の財源に充てる基金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基金運用収益の積み立てのみとなっているため、変動なし。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公共施設整備基金及び地域交流センター維持修繕事業基金については、今後の施設の老朽化等に伴う改修等の際に取り崩す方針である。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コロナ禍で落ち込んでいた市税収入の回復や普通交付税の再算定による歳入の増加等により約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年度の水害対応のため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年度の積立により基金残高を水害以前の水準に戻すことができた。今後も将来起こりうる大規模災害等に備え、適正な基金残高の確保・運用をしていく。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基金運用収益の積み立てのみとなっているため、変動なし。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今後の金利変動の公債費の償還リスクに備えるため、現在の基金残高を引き続き確保していく。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55E5434-73A2-4933-BFE3-AC43876B150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A8A7A24-5463-4FB9-8265-B913319EE27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2E62E70-9981-495D-9B61-98204995EB5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95DE7EF-4100-427D-9762-F934532D7C6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37573B9-BB41-4703-9BF8-D11FEEB5802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D4344CD-89F9-493F-A5A7-A000992226B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C5C3B44-E2CF-404B-BA49-4839B4E9138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4F3A010-D451-4084-86BE-B69603D392B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7D564C3-A17A-4613-BBE5-BB1024A9D3A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1D5B606-150C-4A39-9374-3BF351741B8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61,562
55,648
123.64
30,281,881
28,446,606
1,460,321
15,860,084
28,675,760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CD2C418-98C0-4C39-8662-584D6875667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480881A-7CAA-44AA-B280-A38EE2DAB5D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195195A-4758-4F84-B8E2-98A52F21523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6EC8239-3F1D-4A53-AC3D-F3B54D53A5A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F4F376C-CC1B-47CE-9DD9-5BCE5603A02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D094C0F-1600-44F5-B02F-22793CF710E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61CDDD5-2EA4-4BB7-8828-4DC59F2BF6A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2D5CD3A-F3A7-40A5-B325-9F652D9C1AF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DF115C4-DF12-4F0C-8C63-98618CB070F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CAB3B92-957C-43F4-8D71-853D68CFD59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D2305AC-51D7-4771-8BB7-6864CDB7BEC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B29041B-A337-4399-A792-B3E7F04868D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A2CF825-183C-4E10-BB84-CE996BED9BC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0DA5C98-F379-4042-8053-962CF33A668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990F55E-1042-4E53-81FD-5E430F2FF7E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5044734-C356-436A-B618-04379B1FF76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874C521-0704-47FC-8A21-B5DFA95E9B2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50C7334-1D96-422A-A2C9-E048642F758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DF34D39-8157-4ABF-B2E5-D9920595034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91FF1FD-AD42-429B-95F0-9EB159DEDAD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35EA9EB-9B13-4A7B-B714-545D7D62E5C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F55A645-9ED0-4A98-B2D7-8AD862BE635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A0DA668-0EC2-42D2-84D5-90ADEEB7C7A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FDD47A5-F52B-4E6F-873A-09750D5990F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FBE115F-496D-4805-8AA2-53D746CEB1B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5696912-17E6-4D66-833E-B564EA4E961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D17B36A-3A72-4201-BD4C-5A5F9CB14A0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429C368-0083-4368-AD2B-1BE36E2567A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FF989EF-F5F0-4EF8-830B-464D35CC920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560BD8E-83E2-443E-A07D-EFE9FC67DB6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41D4546-7DA9-43ED-8A7A-2357B851BE8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7C500F7-593A-4492-A540-0FD923109E0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129AA47-42FE-4B63-9D2F-41C229742E7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E61443E-6BF4-4CCD-A623-49AB4AC372A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50CDF7E-98CC-4E9E-90A5-689323F6FCE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CA21811-8F58-4C2B-93A6-3BE01C3B444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C2E354C-89BE-4001-87E7-56B682CD4EC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類似団体平均値とほぼ同値となっており、ここ数年はほぼ横ばいとなっている。当市は大規模事業所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社の法人市民税の依存度が高く、景気等の影響を受けやすいため税収基盤が安定しているとは言い難く、基準財政収入額が変動しやすい。近年においても年度途中での数億円単位で市税収入の補正計上をした経緯がある。</a:t>
          </a:r>
        </a:p>
        <a:p>
          <a:r>
            <a:rPr kumimoji="1" lang="ja-JP" altLang="en-US" sz="1300">
              <a:latin typeface="ＭＳ Ｐゴシック" panose="020B0600070205080204" pitchFamily="50" charset="-128"/>
              <a:ea typeface="ＭＳ Ｐゴシック" panose="020B0600070205080204" pitchFamily="50" charset="-128"/>
            </a:rPr>
            <a:t>　今後も圏央道常総</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周辺開発にあわせて、工業団地造成をはじめとする企業誘致施策や定住人口の増加、徴収強化等に努めて歳入の確保を図っていく。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B84293B-A320-49B2-B32D-3052532BF92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B6AAB55-7FD9-495A-BD8B-E35E74C7DC4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968C244-A71A-474B-82C5-093CDE5A2F0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30ED151B-FE71-486F-A6BF-B2BCAC0BD916}"/>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BBDC345-A064-45DD-B6E2-B99B21AC083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6F21C92-0BC0-4B4B-83FE-608E36878FB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E0ABC15B-DC3C-461C-9F80-EE2E5074869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6068EAF-5919-46C2-BDC6-8EA7DC3EEFC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FEA8A51-7884-4879-B146-90E432384D9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9CB41BE0-7414-4911-AC9E-6DA824BF872A}"/>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94915163-197D-4DDC-A0BB-4DB965A2E91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343B3F17-8F1A-4F18-BFF2-6DEB7882B7C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312DF6F2-090A-4C68-80F2-A2077534788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70C8C0BD-3E0A-4668-9A9D-EE8689604E1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38171F0-E73B-4363-B52A-A3D30B3BBBA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E52B910F-226D-45AF-AD2B-E2A75C159662}"/>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4611F644-CC39-4897-87D4-C55CD5213069}"/>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963A26A7-D940-4E79-967E-FD4EC9AF3CB7}"/>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FD8F4C3A-273B-492F-91D0-CDED746C7B7B}"/>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E0479335-598F-450A-AC77-773922046DBC}"/>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3A3E4CF4-D6B5-4C53-8BA5-FD0E48709478}"/>
            </a:ext>
          </a:extLst>
        </xdr:cNvPr>
        <xdr:cNvCxnSpPr/>
      </xdr:nvCxnSpPr>
      <xdr:spPr>
        <a:xfrm>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9156AF58-2C94-4D35-ADE8-9F91D0A6F7F6}"/>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D3F312D7-CABA-4223-A1C3-E98D62B8C19D}"/>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id="{290542A4-14D9-4F85-BE9A-B83855A4F0FC}"/>
            </a:ext>
          </a:extLst>
        </xdr:cNvPr>
        <xdr:cNvCxnSpPr/>
      </xdr:nvCxnSpPr>
      <xdr:spPr>
        <a:xfrm>
          <a:off x="3225800" y="719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B17E3FF2-B025-4AC2-AFFF-A77622DE5042}"/>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FD497BBD-CCCA-4BCE-97F5-520C95B529D7}"/>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16BAAFB9-7DA7-4DDF-8D2A-40F24E7304C2}"/>
            </a:ext>
          </a:extLst>
        </xdr:cNvPr>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42E69425-DBCF-4B79-BC55-434BEA0AB861}"/>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9D1D0865-DDBE-413B-AE3C-4CD4EA3241F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28AB89F5-2862-4E67-8024-77A97E1806B8}"/>
            </a:ext>
          </a:extLst>
        </xdr:cNvPr>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1411</xdr:rowOff>
    </xdr:from>
    <xdr:to>
      <xdr:col>11</xdr:col>
      <xdr:colOff>82550</xdr:colOff>
      <xdr:row>42</xdr:row>
      <xdr:rowOff>103011</xdr:rowOff>
    </xdr:to>
    <xdr:sp macro="" textlink="">
      <xdr:nvSpPr>
        <xdr:cNvPr id="79" name="フローチャート: 判断 78">
          <a:extLst>
            <a:ext uri="{FF2B5EF4-FFF2-40B4-BE49-F238E27FC236}">
              <a16:creationId xmlns:a16="http://schemas.microsoft.com/office/drawing/2014/main" id="{C7627D69-8DEA-44B7-A8CF-C32DC4F3252B}"/>
            </a:ext>
          </a:extLst>
        </xdr:cNvPr>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80" name="テキスト ボックス 79">
          <a:extLst>
            <a:ext uri="{FF2B5EF4-FFF2-40B4-BE49-F238E27FC236}">
              <a16:creationId xmlns:a16="http://schemas.microsoft.com/office/drawing/2014/main" id="{48015849-0063-4917-902C-A71353D2CC3E}"/>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a:extLst>
            <a:ext uri="{FF2B5EF4-FFF2-40B4-BE49-F238E27FC236}">
              <a16:creationId xmlns:a16="http://schemas.microsoft.com/office/drawing/2014/main" id="{C4D0C17B-124A-4856-92D9-51848E9D56E8}"/>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a:extLst>
            <a:ext uri="{FF2B5EF4-FFF2-40B4-BE49-F238E27FC236}">
              <a16:creationId xmlns:a16="http://schemas.microsoft.com/office/drawing/2014/main" id="{4A718BBE-D5BD-420A-AC6D-6DB5C72BFFD6}"/>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E7E6F29-8E9F-487C-AD69-DA31F61C4D8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32E6C19-0472-4CD8-9E42-EB9F554451B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FE246D1-4633-4A48-90E7-EEE898B795F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7BC5A34-F731-4142-BD25-14F71FCAF89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518F6AB-97BC-4FC8-88A2-575FAD97E47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a:extLst>
            <a:ext uri="{FF2B5EF4-FFF2-40B4-BE49-F238E27FC236}">
              <a16:creationId xmlns:a16="http://schemas.microsoft.com/office/drawing/2014/main" id="{3F41577D-5A1C-41A7-B004-E50747067028}"/>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a:extLst>
            <a:ext uri="{FF2B5EF4-FFF2-40B4-BE49-F238E27FC236}">
              <a16:creationId xmlns:a16="http://schemas.microsoft.com/office/drawing/2014/main" id="{98A5DB50-F524-45B5-830B-DDDB5C7CED0F}"/>
            </a:ext>
          </a:extLst>
        </xdr:cNvPr>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F51353D5-C6D5-44FF-BEDF-93FB491A64E8}"/>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a:extLst>
            <a:ext uri="{FF2B5EF4-FFF2-40B4-BE49-F238E27FC236}">
              <a16:creationId xmlns:a16="http://schemas.microsoft.com/office/drawing/2014/main" id="{E6A179E3-D54A-40CC-AE63-D6B2F7CAF854}"/>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6DC1F276-E9CC-4E0B-8D86-AD2C05E9882E}"/>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a:extLst>
            <a:ext uri="{FF2B5EF4-FFF2-40B4-BE49-F238E27FC236}">
              <a16:creationId xmlns:a16="http://schemas.microsoft.com/office/drawing/2014/main" id="{7A4A869C-38B5-43BF-A55F-7E3C2242FEDF}"/>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id="{CA3CB9C4-3C7A-4DF0-8B82-0F4D819DD40A}"/>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a:extLst>
            <a:ext uri="{FF2B5EF4-FFF2-40B4-BE49-F238E27FC236}">
              <a16:creationId xmlns:a16="http://schemas.microsoft.com/office/drawing/2014/main" id="{5AA4C459-5F58-4FAE-9995-A053BDEB8E99}"/>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7F83A367-245C-4861-B680-45AFE765EB4E}"/>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id="{5662E1E4-386B-4E13-8F8A-AA8AA5DF8D7C}"/>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A02C446-395D-4BE1-94D2-675BB39A2DF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8FB4116-3A5A-4C34-9A83-78049723153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EFAE684-A43C-4CBB-ABC8-DB8C7EF09B2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A72D3F1-2606-45A4-8900-C61D3E5C86B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8C547FA-19FF-4B16-858E-07D3EC8A876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2D87DE1-4E4C-454E-ADA6-76B9798822B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6B79148-1D73-4D53-8337-96E7F92DD5F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1A0BC78C-CEB7-4E36-A813-224777D031B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3B775EB-9B46-4A74-A372-99A9891FB8A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0A33A15-B6EC-4FC8-AF08-5DD3FB11593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2C2D0EE5-B2EB-4DF7-8170-DFC1D01A840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81BE793-8F64-4E6B-8087-5F38F2C8FAB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40915E0-AF36-46C1-BE86-26B609557DF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前年度は、普通交付税や臨時財政対策債等の経常一般財源の増加により一時的に大幅に減少したが、本年度は令和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年度並みとなり類似団体内平均値を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依然として類似団体内の平均値を下回っているものの、物価高騰等による物件費の増加や、高齢化の進行による扶助費の増加が今後一層見込まれるため、現在の数値を保つために、インターチェンジ周辺開発をはじめとする企業誘致等により安定した自主財源の確保を推進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EE56ADC-A985-4F8B-8CC9-D2FE292523E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928D456C-A25B-4D13-9EEA-493C180DEFF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DB2B93B-2D91-4FB1-8509-595DF3AF7C4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F19C20D4-ABE7-46DC-9B4C-FDBBCCDFD9AD}"/>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912EDF19-AB8E-4BB8-B61F-2B1BEE765A38}"/>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754FE4A-8BAA-4765-8B4A-33D909C76CD4}"/>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DB298568-75F7-4AB7-89A4-7FEBE07ED522}"/>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D7D81F2-C704-4CA0-A510-340A53B401AC}"/>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4690F17D-A411-4CAB-B41A-7B00E438C3E1}"/>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67578AE-D4D3-4A9C-BC1B-A50196F3B87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727823F2-A790-4CCF-9CE6-C9F05CDB36C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7BAB9F47-A2E3-4D53-83D1-824FBC0E99D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DA3E1AC3-E9AD-404D-9A68-AD726CBCF963}"/>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B84FA278-5D02-4A0E-8EC7-CD6BA82D7026}"/>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3E358D25-E22A-4B9F-9FA0-B49967A62C79}"/>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A4F67BB9-7CDE-4CC8-B795-C0FA07AF4A8B}"/>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19AFC47F-A11A-4225-9EF0-382D9195BC7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85725</xdr:rowOff>
    </xdr:from>
    <xdr:to>
      <xdr:col>23</xdr:col>
      <xdr:colOff>133350</xdr:colOff>
      <xdr:row>62</xdr:row>
      <xdr:rowOff>50482</xdr:rowOff>
    </xdr:to>
    <xdr:cxnSp macro="">
      <xdr:nvCxnSpPr>
        <xdr:cNvPr id="128" name="直線コネクタ 127">
          <a:extLst>
            <a:ext uri="{FF2B5EF4-FFF2-40B4-BE49-F238E27FC236}">
              <a16:creationId xmlns:a16="http://schemas.microsoft.com/office/drawing/2014/main" id="{6E58C04B-C3BE-4814-8F45-3E6A92F6BE8F}"/>
            </a:ext>
          </a:extLst>
        </xdr:cNvPr>
        <xdr:cNvCxnSpPr/>
      </xdr:nvCxnSpPr>
      <xdr:spPr>
        <a:xfrm>
          <a:off x="4114800" y="10372725"/>
          <a:ext cx="8382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A04D37D1-9AF5-4B2F-95BD-F2E75448824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7D2CC02B-B61D-4544-9AE9-802C21A50358}"/>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63</xdr:row>
      <xdr:rowOff>23813</xdr:rowOff>
    </xdr:to>
    <xdr:cxnSp macro="">
      <xdr:nvCxnSpPr>
        <xdr:cNvPr id="131" name="直線コネクタ 130">
          <a:extLst>
            <a:ext uri="{FF2B5EF4-FFF2-40B4-BE49-F238E27FC236}">
              <a16:creationId xmlns:a16="http://schemas.microsoft.com/office/drawing/2014/main" id="{C0875A09-6E1A-412A-B984-17417F30F4EC}"/>
            </a:ext>
          </a:extLst>
        </xdr:cNvPr>
        <xdr:cNvCxnSpPr/>
      </xdr:nvCxnSpPr>
      <xdr:spPr>
        <a:xfrm flipV="1">
          <a:off x="3225800" y="10372725"/>
          <a:ext cx="889000" cy="4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3069C783-4420-4702-87BB-41A296DCC22E}"/>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A8D4E241-8B5F-4D86-8281-9E64B01F9AEE}"/>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63</xdr:row>
      <xdr:rowOff>144463</xdr:rowOff>
    </xdr:to>
    <xdr:cxnSp macro="">
      <xdr:nvCxnSpPr>
        <xdr:cNvPr id="134" name="直線コネクタ 133">
          <a:extLst>
            <a:ext uri="{FF2B5EF4-FFF2-40B4-BE49-F238E27FC236}">
              <a16:creationId xmlns:a16="http://schemas.microsoft.com/office/drawing/2014/main" id="{9D1E8E45-C05A-454C-A5CD-59C0C31130E2}"/>
            </a:ext>
          </a:extLst>
        </xdr:cNvPr>
        <xdr:cNvCxnSpPr/>
      </xdr:nvCxnSpPr>
      <xdr:spPr>
        <a:xfrm flipV="1">
          <a:off x="2336800" y="108251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5" name="フローチャート: 判断 134">
          <a:extLst>
            <a:ext uri="{FF2B5EF4-FFF2-40B4-BE49-F238E27FC236}">
              <a16:creationId xmlns:a16="http://schemas.microsoft.com/office/drawing/2014/main" id="{44272D66-53E8-421A-9BC6-40BB724DBDD4}"/>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6" name="テキスト ボックス 135">
          <a:extLst>
            <a:ext uri="{FF2B5EF4-FFF2-40B4-BE49-F238E27FC236}">
              <a16:creationId xmlns:a16="http://schemas.microsoft.com/office/drawing/2014/main" id="{391C000A-12D5-493F-9871-6DAF1F1EA355}"/>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63</xdr:row>
      <xdr:rowOff>144463</xdr:rowOff>
    </xdr:to>
    <xdr:cxnSp macro="">
      <xdr:nvCxnSpPr>
        <xdr:cNvPr id="137" name="直線コネクタ 136">
          <a:extLst>
            <a:ext uri="{FF2B5EF4-FFF2-40B4-BE49-F238E27FC236}">
              <a16:creationId xmlns:a16="http://schemas.microsoft.com/office/drawing/2014/main" id="{A866C177-2C4E-4568-B6A3-B47CBB55D651}"/>
            </a:ext>
          </a:extLst>
        </xdr:cNvPr>
        <xdr:cNvCxnSpPr/>
      </xdr:nvCxnSpPr>
      <xdr:spPr>
        <a:xfrm>
          <a:off x="1447800" y="109277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38" name="フローチャート: 判断 137">
          <a:extLst>
            <a:ext uri="{FF2B5EF4-FFF2-40B4-BE49-F238E27FC236}">
              <a16:creationId xmlns:a16="http://schemas.microsoft.com/office/drawing/2014/main" id="{AC838EE7-2514-4511-B825-03BE03206ABB}"/>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A6BF05F9-B37B-4D66-B498-D99AA18E421D}"/>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40" name="フローチャート: 判断 139">
          <a:extLst>
            <a:ext uri="{FF2B5EF4-FFF2-40B4-BE49-F238E27FC236}">
              <a16:creationId xmlns:a16="http://schemas.microsoft.com/office/drawing/2014/main" id="{406AAF6D-D5BE-461A-B716-752935DCC1B8}"/>
            </a:ext>
          </a:extLst>
        </xdr:cNvPr>
        <xdr:cNvSpPr/>
      </xdr:nvSpPr>
      <xdr:spPr>
        <a:xfrm>
          <a:off x="1397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41" name="テキスト ボックス 140">
          <a:extLst>
            <a:ext uri="{FF2B5EF4-FFF2-40B4-BE49-F238E27FC236}">
              <a16:creationId xmlns:a16="http://schemas.microsoft.com/office/drawing/2014/main" id="{02213079-51B8-4B3D-8D75-48E72DA97EDF}"/>
            </a:ext>
          </a:extLst>
        </xdr:cNvPr>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E4847E22-BE8D-4C4F-B5BB-8B50C008DE7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A04095D8-AB25-4692-BEDD-F60830CD89E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EE1EB02-EE0C-4F3B-96CD-9DF41A155D7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413738F-351B-4040-8BA2-7C4D6582E08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14A3C5A-9AF7-4895-A589-779D816554B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171132</xdr:rowOff>
    </xdr:from>
    <xdr:to>
      <xdr:col>23</xdr:col>
      <xdr:colOff>184150</xdr:colOff>
      <xdr:row>62</xdr:row>
      <xdr:rowOff>101282</xdr:rowOff>
    </xdr:to>
    <xdr:sp macro="" textlink="">
      <xdr:nvSpPr>
        <xdr:cNvPr id="147" name="楕円 146">
          <a:extLst>
            <a:ext uri="{FF2B5EF4-FFF2-40B4-BE49-F238E27FC236}">
              <a16:creationId xmlns:a16="http://schemas.microsoft.com/office/drawing/2014/main" id="{CF196BBD-57EE-4789-937E-5E9DAA3B85D7}"/>
            </a:ext>
          </a:extLst>
        </xdr:cNvPr>
        <xdr:cNvSpPr/>
      </xdr:nvSpPr>
      <xdr:spPr>
        <a:xfrm>
          <a:off x="49022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16209</xdr:rowOff>
    </xdr:from>
    <xdr:ext cx="762000" cy="259045"/>
    <xdr:sp macro="" textlink="">
      <xdr:nvSpPr>
        <xdr:cNvPr id="148" name="財政構造の弾力性該当値テキスト">
          <a:extLst>
            <a:ext uri="{FF2B5EF4-FFF2-40B4-BE49-F238E27FC236}">
              <a16:creationId xmlns:a16="http://schemas.microsoft.com/office/drawing/2014/main" id="{B5F339BB-03A5-472D-845B-94EB822DD837}"/>
            </a:ext>
          </a:extLst>
        </xdr:cNvPr>
        <xdr:cNvSpPr txBox="1"/>
      </xdr:nvSpPr>
      <xdr:spPr>
        <a:xfrm>
          <a:off x="50419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34925</xdr:rowOff>
    </xdr:from>
    <xdr:to>
      <xdr:col>19</xdr:col>
      <xdr:colOff>184150</xdr:colOff>
      <xdr:row>60</xdr:row>
      <xdr:rowOff>136525</xdr:rowOff>
    </xdr:to>
    <xdr:sp macro="" textlink="">
      <xdr:nvSpPr>
        <xdr:cNvPr id="149" name="楕円 148">
          <a:extLst>
            <a:ext uri="{FF2B5EF4-FFF2-40B4-BE49-F238E27FC236}">
              <a16:creationId xmlns:a16="http://schemas.microsoft.com/office/drawing/2014/main" id="{ACE48B9D-2D05-4DC5-8161-3258D1F9829C}"/>
            </a:ext>
          </a:extLst>
        </xdr:cNvPr>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146702</xdr:rowOff>
    </xdr:from>
    <xdr:ext cx="736600" cy="259045"/>
    <xdr:sp macro="" textlink="">
      <xdr:nvSpPr>
        <xdr:cNvPr id="150" name="テキスト ボックス 149">
          <a:extLst>
            <a:ext uri="{FF2B5EF4-FFF2-40B4-BE49-F238E27FC236}">
              <a16:creationId xmlns:a16="http://schemas.microsoft.com/office/drawing/2014/main" id="{C55D63CB-278D-4C19-8CD3-BC79C5D39852}"/>
            </a:ext>
          </a:extLst>
        </xdr:cNvPr>
        <xdr:cNvSpPr txBox="1"/>
      </xdr:nvSpPr>
      <xdr:spPr>
        <a:xfrm>
          <a:off x="3733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144463</xdr:rowOff>
    </xdr:from>
    <xdr:to>
      <xdr:col>15</xdr:col>
      <xdr:colOff>133350</xdr:colOff>
      <xdr:row>63</xdr:row>
      <xdr:rowOff>74613</xdr:rowOff>
    </xdr:to>
    <xdr:sp macro="" textlink="">
      <xdr:nvSpPr>
        <xdr:cNvPr id="151" name="楕円 150">
          <a:extLst>
            <a:ext uri="{FF2B5EF4-FFF2-40B4-BE49-F238E27FC236}">
              <a16:creationId xmlns:a16="http://schemas.microsoft.com/office/drawing/2014/main" id="{184D56CF-209E-4C00-B18E-1495B4BD39D6}"/>
            </a:ext>
          </a:extLst>
        </xdr:cNvPr>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84790</xdr:rowOff>
    </xdr:from>
    <xdr:ext cx="762000" cy="259045"/>
    <xdr:sp macro="" textlink="">
      <xdr:nvSpPr>
        <xdr:cNvPr id="152" name="テキスト ボックス 151">
          <a:extLst>
            <a:ext uri="{FF2B5EF4-FFF2-40B4-BE49-F238E27FC236}">
              <a16:creationId xmlns:a16="http://schemas.microsoft.com/office/drawing/2014/main" id="{9043417D-6013-43EC-93A4-9E8D4F6BDD67}"/>
            </a:ext>
          </a:extLst>
        </xdr:cNvPr>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3" name="楕円 152">
          <a:extLst>
            <a:ext uri="{FF2B5EF4-FFF2-40B4-BE49-F238E27FC236}">
              <a16:creationId xmlns:a16="http://schemas.microsoft.com/office/drawing/2014/main" id="{9D4E05B6-0D6E-4391-A85A-E73E61BF0F90}"/>
            </a:ext>
          </a:extLst>
        </xdr:cNvPr>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4" name="テキスト ボックス 153">
          <a:extLst>
            <a:ext uri="{FF2B5EF4-FFF2-40B4-BE49-F238E27FC236}">
              <a16:creationId xmlns:a16="http://schemas.microsoft.com/office/drawing/2014/main" id="{3D7EAEAC-1687-4E96-97F9-CA4ABB954E15}"/>
            </a:ext>
          </a:extLst>
        </xdr:cNvPr>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5" name="楕円 154">
          <a:extLst>
            <a:ext uri="{FF2B5EF4-FFF2-40B4-BE49-F238E27FC236}">
              <a16:creationId xmlns:a16="http://schemas.microsoft.com/office/drawing/2014/main" id="{F3204EC3-81FD-416E-873D-4A276228C61B}"/>
            </a:ext>
          </a:extLst>
        </xdr:cNvPr>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56" name="テキスト ボックス 155">
          <a:extLst>
            <a:ext uri="{FF2B5EF4-FFF2-40B4-BE49-F238E27FC236}">
              <a16:creationId xmlns:a16="http://schemas.microsoft.com/office/drawing/2014/main" id="{ED9EEF3C-5411-4FD0-92DA-F7372A8A1604}"/>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BFEDCAAD-2C90-41A7-8236-9653C089388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BDEC4AF-EAE1-4A13-B7F0-7475B285EB8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48E7C5E0-B6A0-4DBD-BCDD-0204F231442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EE50835F-AB3A-4019-BF0F-4078C87D6A4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A3875FB0-BD08-4E2E-8ECE-30C6951D1DF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61437E5C-7E88-48DF-8BD5-D96FD4A1C27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1C4925D3-74A9-4AB7-B015-250EF0BD3AD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5B06DC25-2D80-48E9-BB16-56EEB471BC5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81BD1CE7-F5B2-4856-9E61-C42674A6D38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ACE442E2-5D76-485E-93DA-7726337E1BA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91F102C3-1AB8-4662-85DD-606AD4B57D6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F8AF2CFF-5A30-42DF-A96E-18D424D2220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62C04FBF-467B-437C-85C0-4F0F974F09C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人口については年々減少しているのに対し、分子となる支出については増加しているため、近年は増加傾向にある。人件費については再任用職員の減少等により微減であるものの、物価高騰の影響やイベント事業の再開等により物件費については増加傾向にある。</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値は下回っているものの、近年推進してきた職員のスリム化は定年延長制度等により限界に近付いているため、今後は公共施設等総合管理計画に基づいた施設の集約化、複合化を推進し物件費や維持補修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5A973E50-73DE-473E-9AE3-3122BAC476C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F4FACE9E-7AF5-4593-AEC1-B8B97EA109C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D3055D87-8E75-42E9-8259-D93C1D845C4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F944F-119E-43C8-98EA-EC0E1410222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8853C965-32F1-4D3C-8700-5BABEA5507B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E1F48ED1-E8D9-4357-9D6C-7DBF64F4E5F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BF0AF1F3-E3C0-4DB0-AFCC-EE8B88E362A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266F1D7E-340D-4DAC-BBBB-637F91276F4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7E4101D4-B13A-46C6-8D31-CD7C5BB025B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40DB859B-728B-418E-9631-E30596B1FFA4}"/>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CB12374B-20BE-4575-A15B-9541BE6CC22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D6FC0D2C-AC7E-45AB-A967-C740B7E3BC72}"/>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226382D-758F-43A1-ACAB-EE543B21C1A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B3FB267C-99CE-48B9-AAF5-DA6009841C8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B3D98348-6C54-4B5A-9275-008FBD5FE14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6C9270AE-AD97-452F-85CD-8275FBEC8BA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EE245777-25AC-4FBA-9286-0FEFA08AB235}"/>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19C3390A-0370-41E6-B070-E59C095355D9}"/>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FCB975FA-FDA2-4F19-BFE4-CDF4776BA35A}"/>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3FEA7ED5-33A2-43CB-866A-6528597EDE8F}"/>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3DA95DB9-0D0A-4073-80B8-BA994B16F74F}"/>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84049</xdr:rowOff>
    </xdr:from>
    <xdr:to>
      <xdr:col>23</xdr:col>
      <xdr:colOff>133350</xdr:colOff>
      <xdr:row>81</xdr:row>
      <xdr:rowOff>111888</xdr:rowOff>
    </xdr:to>
    <xdr:cxnSp macro="">
      <xdr:nvCxnSpPr>
        <xdr:cNvPr id="191" name="直線コネクタ 190">
          <a:extLst>
            <a:ext uri="{FF2B5EF4-FFF2-40B4-BE49-F238E27FC236}">
              <a16:creationId xmlns:a16="http://schemas.microsoft.com/office/drawing/2014/main" id="{274ED512-48E5-4DEB-83E8-9FE9292CA876}"/>
            </a:ext>
          </a:extLst>
        </xdr:cNvPr>
        <xdr:cNvCxnSpPr/>
      </xdr:nvCxnSpPr>
      <xdr:spPr>
        <a:xfrm>
          <a:off x="4114800" y="13971499"/>
          <a:ext cx="8382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CFF6BDAD-0867-40EE-8F8C-3FE5E6752B7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249539A3-1305-4D05-B480-96677AB9EC59}"/>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46865</xdr:rowOff>
    </xdr:from>
    <xdr:to>
      <xdr:col>19</xdr:col>
      <xdr:colOff>133350</xdr:colOff>
      <xdr:row>81</xdr:row>
      <xdr:rowOff>84049</xdr:rowOff>
    </xdr:to>
    <xdr:cxnSp macro="">
      <xdr:nvCxnSpPr>
        <xdr:cNvPr id="194" name="直線コネクタ 193">
          <a:extLst>
            <a:ext uri="{FF2B5EF4-FFF2-40B4-BE49-F238E27FC236}">
              <a16:creationId xmlns:a16="http://schemas.microsoft.com/office/drawing/2014/main" id="{C6C014B2-D765-4E0A-9254-0EBC4DDADEFD}"/>
            </a:ext>
          </a:extLst>
        </xdr:cNvPr>
        <xdr:cNvCxnSpPr/>
      </xdr:nvCxnSpPr>
      <xdr:spPr>
        <a:xfrm>
          <a:off x="3225800" y="13934315"/>
          <a:ext cx="889000" cy="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F6B5F6B6-1D6D-43DD-B9F8-BA65143D439F}"/>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E61A7F81-EECC-4A35-BD28-1A9D9EA6134A}"/>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167063</xdr:rowOff>
    </xdr:from>
    <xdr:to>
      <xdr:col>15</xdr:col>
      <xdr:colOff>82550</xdr:colOff>
      <xdr:row>81</xdr:row>
      <xdr:rowOff>46865</xdr:rowOff>
    </xdr:to>
    <xdr:cxnSp macro="">
      <xdr:nvCxnSpPr>
        <xdr:cNvPr id="197" name="直線コネクタ 196">
          <a:extLst>
            <a:ext uri="{FF2B5EF4-FFF2-40B4-BE49-F238E27FC236}">
              <a16:creationId xmlns:a16="http://schemas.microsoft.com/office/drawing/2014/main" id="{21547394-8A88-4423-99D3-7CFD075DDD65}"/>
            </a:ext>
          </a:extLst>
        </xdr:cNvPr>
        <xdr:cNvCxnSpPr/>
      </xdr:nvCxnSpPr>
      <xdr:spPr>
        <a:xfrm>
          <a:off x="2336800" y="13883063"/>
          <a:ext cx="8890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4225</xdr:rowOff>
    </xdr:from>
    <xdr:to>
      <xdr:col>15</xdr:col>
      <xdr:colOff>133350</xdr:colOff>
      <xdr:row>83</xdr:row>
      <xdr:rowOff>105825</xdr:rowOff>
    </xdr:to>
    <xdr:sp macro="" textlink="">
      <xdr:nvSpPr>
        <xdr:cNvPr id="198" name="フローチャート: 判断 197">
          <a:extLst>
            <a:ext uri="{FF2B5EF4-FFF2-40B4-BE49-F238E27FC236}">
              <a16:creationId xmlns:a16="http://schemas.microsoft.com/office/drawing/2014/main" id="{77253E0C-67EC-4EF3-A6C6-6D3D0A9D1055}"/>
            </a:ext>
          </a:extLst>
        </xdr:cNvPr>
        <xdr:cNvSpPr/>
      </xdr:nvSpPr>
      <xdr:spPr>
        <a:xfrm>
          <a:off x="3175000" y="142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90602</xdr:rowOff>
    </xdr:from>
    <xdr:ext cx="762000" cy="259045"/>
    <xdr:sp macro="" textlink="">
      <xdr:nvSpPr>
        <xdr:cNvPr id="199" name="テキスト ボックス 198">
          <a:extLst>
            <a:ext uri="{FF2B5EF4-FFF2-40B4-BE49-F238E27FC236}">
              <a16:creationId xmlns:a16="http://schemas.microsoft.com/office/drawing/2014/main" id="{03D7A2DA-20BC-44BC-924A-DF39DCAACEAF}"/>
            </a:ext>
          </a:extLst>
        </xdr:cNvPr>
        <xdr:cNvSpPr txBox="1"/>
      </xdr:nvSpPr>
      <xdr:spPr>
        <a:xfrm>
          <a:off x="2844800" y="143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141895</xdr:rowOff>
    </xdr:from>
    <xdr:to>
      <xdr:col>11</xdr:col>
      <xdr:colOff>31750</xdr:colOff>
      <xdr:row>80</xdr:row>
      <xdr:rowOff>167063</xdr:rowOff>
    </xdr:to>
    <xdr:cxnSp macro="">
      <xdr:nvCxnSpPr>
        <xdr:cNvPr id="200" name="直線コネクタ 199">
          <a:extLst>
            <a:ext uri="{FF2B5EF4-FFF2-40B4-BE49-F238E27FC236}">
              <a16:creationId xmlns:a16="http://schemas.microsoft.com/office/drawing/2014/main" id="{7441893D-AB52-44EB-A9EA-ADCD38316E19}"/>
            </a:ext>
          </a:extLst>
        </xdr:cNvPr>
        <xdr:cNvCxnSpPr/>
      </xdr:nvCxnSpPr>
      <xdr:spPr>
        <a:xfrm>
          <a:off x="1447800" y="13857895"/>
          <a:ext cx="889000" cy="2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65891</xdr:rowOff>
    </xdr:from>
    <xdr:to>
      <xdr:col>11</xdr:col>
      <xdr:colOff>82550</xdr:colOff>
      <xdr:row>82</xdr:row>
      <xdr:rowOff>167491</xdr:rowOff>
    </xdr:to>
    <xdr:sp macro="" textlink="">
      <xdr:nvSpPr>
        <xdr:cNvPr id="201" name="フローチャート: 判断 200">
          <a:extLst>
            <a:ext uri="{FF2B5EF4-FFF2-40B4-BE49-F238E27FC236}">
              <a16:creationId xmlns:a16="http://schemas.microsoft.com/office/drawing/2014/main" id="{8EA2C6A2-8B57-4D36-869D-1AAF032E4387}"/>
            </a:ext>
          </a:extLst>
        </xdr:cNvPr>
        <xdr:cNvSpPr/>
      </xdr:nvSpPr>
      <xdr:spPr>
        <a:xfrm>
          <a:off x="2286000" y="1412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152268</xdr:rowOff>
    </xdr:from>
    <xdr:ext cx="762000" cy="259045"/>
    <xdr:sp macro="" textlink="">
      <xdr:nvSpPr>
        <xdr:cNvPr id="202" name="テキスト ボックス 201">
          <a:extLst>
            <a:ext uri="{FF2B5EF4-FFF2-40B4-BE49-F238E27FC236}">
              <a16:creationId xmlns:a16="http://schemas.microsoft.com/office/drawing/2014/main" id="{0C3D8245-B9F6-4AF9-AF98-9A58E54FC789}"/>
            </a:ext>
          </a:extLst>
        </xdr:cNvPr>
        <xdr:cNvSpPr txBox="1"/>
      </xdr:nvSpPr>
      <xdr:spPr>
        <a:xfrm>
          <a:off x="1955800" y="1421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7592</xdr:rowOff>
    </xdr:from>
    <xdr:to>
      <xdr:col>7</xdr:col>
      <xdr:colOff>31750</xdr:colOff>
      <xdr:row>82</xdr:row>
      <xdr:rowOff>109192</xdr:rowOff>
    </xdr:to>
    <xdr:sp macro="" textlink="">
      <xdr:nvSpPr>
        <xdr:cNvPr id="203" name="フローチャート: 判断 202">
          <a:extLst>
            <a:ext uri="{FF2B5EF4-FFF2-40B4-BE49-F238E27FC236}">
              <a16:creationId xmlns:a16="http://schemas.microsoft.com/office/drawing/2014/main" id="{EF34992E-4E0D-40CF-B9F0-D12B43255AE0}"/>
            </a:ext>
          </a:extLst>
        </xdr:cNvPr>
        <xdr:cNvSpPr/>
      </xdr:nvSpPr>
      <xdr:spPr>
        <a:xfrm>
          <a:off x="1397000" y="1406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93969</xdr:rowOff>
    </xdr:from>
    <xdr:ext cx="762000" cy="259045"/>
    <xdr:sp macro="" textlink="">
      <xdr:nvSpPr>
        <xdr:cNvPr id="204" name="テキスト ボックス 203">
          <a:extLst>
            <a:ext uri="{FF2B5EF4-FFF2-40B4-BE49-F238E27FC236}">
              <a16:creationId xmlns:a16="http://schemas.microsoft.com/office/drawing/2014/main" id="{7816427D-9DB5-4163-B9E2-9F78AAD80491}"/>
            </a:ext>
          </a:extLst>
        </xdr:cNvPr>
        <xdr:cNvSpPr txBox="1"/>
      </xdr:nvSpPr>
      <xdr:spPr>
        <a:xfrm>
          <a:off x="1066800" y="1415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A15B0F22-9976-49C6-807F-1474ABAEFB4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7F3A1B55-FE50-457C-9853-DE46F02C582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3D6DBA8-62E3-4CF4-84FB-44293DE8FA8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3DD39CE-499C-445E-B8D0-FF510A596FE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6BB9B21-C44D-47EE-8280-B89361EADEE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61088</xdr:rowOff>
    </xdr:from>
    <xdr:to>
      <xdr:col>23</xdr:col>
      <xdr:colOff>184150</xdr:colOff>
      <xdr:row>81</xdr:row>
      <xdr:rowOff>162688</xdr:rowOff>
    </xdr:to>
    <xdr:sp macro="" textlink="">
      <xdr:nvSpPr>
        <xdr:cNvPr id="210" name="楕円 209">
          <a:extLst>
            <a:ext uri="{FF2B5EF4-FFF2-40B4-BE49-F238E27FC236}">
              <a16:creationId xmlns:a16="http://schemas.microsoft.com/office/drawing/2014/main" id="{924CB5EA-717B-40DD-9398-222F90A23F3A}"/>
            </a:ext>
          </a:extLst>
        </xdr:cNvPr>
        <xdr:cNvSpPr/>
      </xdr:nvSpPr>
      <xdr:spPr>
        <a:xfrm>
          <a:off x="4902200" y="139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77615</xdr:rowOff>
    </xdr:from>
    <xdr:ext cx="762000" cy="259045"/>
    <xdr:sp macro="" textlink="">
      <xdr:nvSpPr>
        <xdr:cNvPr id="211" name="人件費・物件費等の状況該当値テキスト">
          <a:extLst>
            <a:ext uri="{FF2B5EF4-FFF2-40B4-BE49-F238E27FC236}">
              <a16:creationId xmlns:a16="http://schemas.microsoft.com/office/drawing/2014/main" id="{84C05345-A6D4-4A08-BA15-7F5684815492}"/>
            </a:ext>
          </a:extLst>
        </xdr:cNvPr>
        <xdr:cNvSpPr txBox="1"/>
      </xdr:nvSpPr>
      <xdr:spPr>
        <a:xfrm>
          <a:off x="5041900" y="1379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33249</xdr:rowOff>
    </xdr:from>
    <xdr:to>
      <xdr:col>19</xdr:col>
      <xdr:colOff>184150</xdr:colOff>
      <xdr:row>81</xdr:row>
      <xdr:rowOff>134849</xdr:rowOff>
    </xdr:to>
    <xdr:sp macro="" textlink="">
      <xdr:nvSpPr>
        <xdr:cNvPr id="212" name="楕円 211">
          <a:extLst>
            <a:ext uri="{FF2B5EF4-FFF2-40B4-BE49-F238E27FC236}">
              <a16:creationId xmlns:a16="http://schemas.microsoft.com/office/drawing/2014/main" id="{1BC6D561-61EB-4095-97D0-AA0DB495A01D}"/>
            </a:ext>
          </a:extLst>
        </xdr:cNvPr>
        <xdr:cNvSpPr/>
      </xdr:nvSpPr>
      <xdr:spPr>
        <a:xfrm>
          <a:off x="4064000" y="139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145026</xdr:rowOff>
    </xdr:from>
    <xdr:ext cx="736600" cy="259045"/>
    <xdr:sp macro="" textlink="">
      <xdr:nvSpPr>
        <xdr:cNvPr id="213" name="テキスト ボックス 212">
          <a:extLst>
            <a:ext uri="{FF2B5EF4-FFF2-40B4-BE49-F238E27FC236}">
              <a16:creationId xmlns:a16="http://schemas.microsoft.com/office/drawing/2014/main" id="{162BA6CB-7B44-4938-B048-099B6B2432DB}"/>
            </a:ext>
          </a:extLst>
        </xdr:cNvPr>
        <xdr:cNvSpPr txBox="1"/>
      </xdr:nvSpPr>
      <xdr:spPr>
        <a:xfrm>
          <a:off x="3733800" y="13689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167515</xdr:rowOff>
    </xdr:from>
    <xdr:to>
      <xdr:col>15</xdr:col>
      <xdr:colOff>133350</xdr:colOff>
      <xdr:row>81</xdr:row>
      <xdr:rowOff>97665</xdr:rowOff>
    </xdr:to>
    <xdr:sp macro="" textlink="">
      <xdr:nvSpPr>
        <xdr:cNvPr id="214" name="楕円 213">
          <a:extLst>
            <a:ext uri="{FF2B5EF4-FFF2-40B4-BE49-F238E27FC236}">
              <a16:creationId xmlns:a16="http://schemas.microsoft.com/office/drawing/2014/main" id="{1B84BB68-6150-4C78-8DE4-0E732397B35A}"/>
            </a:ext>
          </a:extLst>
        </xdr:cNvPr>
        <xdr:cNvSpPr/>
      </xdr:nvSpPr>
      <xdr:spPr>
        <a:xfrm>
          <a:off x="3175000" y="13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107842</xdr:rowOff>
    </xdr:from>
    <xdr:ext cx="762000" cy="259045"/>
    <xdr:sp macro="" textlink="">
      <xdr:nvSpPr>
        <xdr:cNvPr id="215" name="テキスト ボックス 214">
          <a:extLst>
            <a:ext uri="{FF2B5EF4-FFF2-40B4-BE49-F238E27FC236}">
              <a16:creationId xmlns:a16="http://schemas.microsoft.com/office/drawing/2014/main" id="{0363B8D8-4ACC-4D09-B108-8E437C50DB33}"/>
            </a:ext>
          </a:extLst>
        </xdr:cNvPr>
        <xdr:cNvSpPr txBox="1"/>
      </xdr:nvSpPr>
      <xdr:spPr>
        <a:xfrm>
          <a:off x="2844800" y="13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116263</xdr:rowOff>
    </xdr:from>
    <xdr:to>
      <xdr:col>11</xdr:col>
      <xdr:colOff>82550</xdr:colOff>
      <xdr:row>81</xdr:row>
      <xdr:rowOff>46413</xdr:rowOff>
    </xdr:to>
    <xdr:sp macro="" textlink="">
      <xdr:nvSpPr>
        <xdr:cNvPr id="216" name="楕円 215">
          <a:extLst>
            <a:ext uri="{FF2B5EF4-FFF2-40B4-BE49-F238E27FC236}">
              <a16:creationId xmlns:a16="http://schemas.microsoft.com/office/drawing/2014/main" id="{8A2E0B3E-3E30-4C42-977A-1DA0186E75ED}"/>
            </a:ext>
          </a:extLst>
        </xdr:cNvPr>
        <xdr:cNvSpPr/>
      </xdr:nvSpPr>
      <xdr:spPr>
        <a:xfrm>
          <a:off x="2286000" y="138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56590</xdr:rowOff>
    </xdr:from>
    <xdr:ext cx="762000" cy="259045"/>
    <xdr:sp macro="" textlink="">
      <xdr:nvSpPr>
        <xdr:cNvPr id="217" name="テキスト ボックス 216">
          <a:extLst>
            <a:ext uri="{FF2B5EF4-FFF2-40B4-BE49-F238E27FC236}">
              <a16:creationId xmlns:a16="http://schemas.microsoft.com/office/drawing/2014/main" id="{A20D0798-F8EF-45F2-B4B7-F74DF5B629C2}"/>
            </a:ext>
          </a:extLst>
        </xdr:cNvPr>
        <xdr:cNvSpPr txBox="1"/>
      </xdr:nvSpPr>
      <xdr:spPr>
        <a:xfrm>
          <a:off x="1955800" y="136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91095</xdr:rowOff>
    </xdr:from>
    <xdr:to>
      <xdr:col>7</xdr:col>
      <xdr:colOff>31750</xdr:colOff>
      <xdr:row>81</xdr:row>
      <xdr:rowOff>21245</xdr:rowOff>
    </xdr:to>
    <xdr:sp macro="" textlink="">
      <xdr:nvSpPr>
        <xdr:cNvPr id="218" name="楕円 217">
          <a:extLst>
            <a:ext uri="{FF2B5EF4-FFF2-40B4-BE49-F238E27FC236}">
              <a16:creationId xmlns:a16="http://schemas.microsoft.com/office/drawing/2014/main" id="{E7A71C74-E3DF-418B-BCE7-C3517387459F}"/>
            </a:ext>
          </a:extLst>
        </xdr:cNvPr>
        <xdr:cNvSpPr/>
      </xdr:nvSpPr>
      <xdr:spPr>
        <a:xfrm>
          <a:off x="1397000" y="138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31422</xdr:rowOff>
    </xdr:from>
    <xdr:ext cx="762000" cy="259045"/>
    <xdr:sp macro="" textlink="">
      <xdr:nvSpPr>
        <xdr:cNvPr id="219" name="テキスト ボックス 218">
          <a:extLst>
            <a:ext uri="{FF2B5EF4-FFF2-40B4-BE49-F238E27FC236}">
              <a16:creationId xmlns:a16="http://schemas.microsoft.com/office/drawing/2014/main" id="{EF9AB4AB-DF54-44F6-B1F3-B654D6F0F422}"/>
            </a:ext>
          </a:extLst>
        </xdr:cNvPr>
        <xdr:cNvSpPr txBox="1"/>
      </xdr:nvSpPr>
      <xdr:spPr>
        <a:xfrm>
          <a:off x="1066800" y="1357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694D477D-71B5-4D7F-A860-2176488B101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F749282-54C0-4B12-A4F0-EA43223C9D6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A663A746-0F96-432D-9D43-90388A6FC20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ECCF662-02DA-4110-AF26-08FA3A22FC6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BC90828A-E077-4880-A9AE-001CDBC5A53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878EA244-27F4-4EC2-9213-FDDD99668E3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7FAAD8A6-E2B2-4246-BA66-DB75D3DCFF9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7834E2D5-2FC1-4914-9161-58BB26BF26A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F42F6FA1-C3FF-4C5E-B691-B8C6B5157A4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5F4CB259-87F0-483D-8B8C-96937727631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1477EFEF-D55D-4C94-BB03-027718B16D7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42254F64-3433-4DF7-BECC-7F39B5288CB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765F5C10-70AE-41C0-BE17-8094B9C556B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近年はほぼ横ばいで推移しているが、令和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ポイント増加している。これは、若手職員の昇格基準の見直しにより平均俸給月額が増加したことが主な要因である。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今後も、人事評価制度の適正な運営を行い、給与の適正化に努める。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CEEFD8DD-7D57-454B-A32B-13A57E6FA46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B65F5CF4-DC54-411F-84D2-C2CDD4B1C8B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C4CC813-5560-416F-B8D2-2929E531F36E}"/>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B410EB00-BED9-4A97-B837-7E55779D265C}"/>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98E069A0-2345-4915-881B-7B5DD299524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BAB29B16-E8A3-4351-A474-82FE4A9B64B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8656B65D-364A-43E3-AAAF-6C095E4E7CB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FA7E3FCE-0BC7-47FB-A80A-B9867572EA3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C77764A8-0096-4534-B855-2E9FC644EF1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F045DD95-2A2F-461F-8174-2B1833E4F4BA}"/>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79CEF953-1EC1-4E03-A6B8-827EC5CA146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48225153-89DB-4AA1-8388-06BE2A61C4C6}"/>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AB596F9B-FE5A-4C73-814D-16DA2816B96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C6D1EFB1-D20E-4C3E-B662-A5B029502A9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A7F64C8-EEE1-496E-BF41-CFA7EAE7530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6941CE74-36DC-4F0A-BA77-F27BD30C9E3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D087159-6BC3-480D-99A3-11529BAA9B8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8E3A301B-EBD4-4443-B45F-319B62A63A26}"/>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E77930A9-0589-4673-BF4F-8B41DB9B3301}"/>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7275C796-FDBB-485B-8FB3-0FBE31EEDDD6}"/>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6AC46680-FE46-45A8-A9E7-0580DC9BE5DB}"/>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96AACF2E-C374-47ED-B2AB-B12059351248}"/>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49893</xdr:rowOff>
    </xdr:to>
    <xdr:cxnSp macro="">
      <xdr:nvCxnSpPr>
        <xdr:cNvPr id="255" name="直線コネクタ 254">
          <a:extLst>
            <a:ext uri="{FF2B5EF4-FFF2-40B4-BE49-F238E27FC236}">
              <a16:creationId xmlns:a16="http://schemas.microsoft.com/office/drawing/2014/main" id="{45154CE2-1C13-4E6F-957B-929082AFB3B1}"/>
            </a:ext>
          </a:extLst>
        </xdr:cNvPr>
        <xdr:cNvCxnSpPr/>
      </xdr:nvCxnSpPr>
      <xdr:spPr>
        <a:xfrm>
          <a:off x="16179800" y="147428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9D8AE685-80EE-415A-89C2-70726AAE20A3}"/>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2F053646-AEE3-4E29-BE24-E09158818B13}"/>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7DC1974E-438A-4EDA-A5F9-76841B691483}"/>
            </a:ext>
          </a:extLst>
        </xdr:cNvPr>
        <xdr:cNvCxnSpPr/>
      </xdr:nvCxnSpPr>
      <xdr:spPr>
        <a:xfrm flipV="1">
          <a:off x="15290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2959F4D7-6BDB-45F8-A5EE-1DB80D631B86}"/>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9536BC8D-9672-4790-BACB-2C522B145414}"/>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1A5ECF4E-524F-4E81-93B7-FC4D17E0D3BB}"/>
            </a:ext>
          </a:extLst>
        </xdr:cNvPr>
        <xdr:cNvCxnSpPr/>
      </xdr:nvCxnSpPr>
      <xdr:spPr>
        <a:xfrm>
          <a:off x="14401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A6B2B264-CDC6-4302-925C-9A95FCF6D9F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A79092D5-D95E-43C5-A5D9-33C228D7438D}"/>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152400</xdr:rowOff>
    </xdr:to>
    <xdr:cxnSp macro="">
      <xdr:nvCxnSpPr>
        <xdr:cNvPr id="264" name="直線コネクタ 263">
          <a:extLst>
            <a:ext uri="{FF2B5EF4-FFF2-40B4-BE49-F238E27FC236}">
              <a16:creationId xmlns:a16="http://schemas.microsoft.com/office/drawing/2014/main" id="{6DA240E5-A618-4935-89C1-E41DC79B219D}"/>
            </a:ext>
          </a:extLst>
        </xdr:cNvPr>
        <xdr:cNvCxnSpPr/>
      </xdr:nvCxnSpPr>
      <xdr:spPr>
        <a:xfrm>
          <a:off x="13512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5" name="フローチャート: 判断 264">
          <a:extLst>
            <a:ext uri="{FF2B5EF4-FFF2-40B4-BE49-F238E27FC236}">
              <a16:creationId xmlns:a16="http://schemas.microsoft.com/office/drawing/2014/main" id="{BD6FE7A1-3580-4C60-BF76-5B8DF2FCD7EB}"/>
            </a:ext>
          </a:extLst>
        </xdr:cNvPr>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66" name="テキスト ボックス 265">
          <a:extLst>
            <a:ext uri="{FF2B5EF4-FFF2-40B4-BE49-F238E27FC236}">
              <a16:creationId xmlns:a16="http://schemas.microsoft.com/office/drawing/2014/main" id="{131C2A72-02B1-4B3D-AA07-540D825B1256}"/>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7" name="フローチャート: 判断 266">
          <a:extLst>
            <a:ext uri="{FF2B5EF4-FFF2-40B4-BE49-F238E27FC236}">
              <a16:creationId xmlns:a16="http://schemas.microsoft.com/office/drawing/2014/main" id="{415621B2-A4E6-4182-A2C3-1BE5E9C9A1EB}"/>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68" name="テキスト ボックス 267">
          <a:extLst>
            <a:ext uri="{FF2B5EF4-FFF2-40B4-BE49-F238E27FC236}">
              <a16:creationId xmlns:a16="http://schemas.microsoft.com/office/drawing/2014/main" id="{81D91B90-80CA-4188-B2F6-9AF97DB4939A}"/>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2851339-2A36-4694-A1C8-06FBDB92E70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28B6912-03CF-4E81-A12B-14C8651ACB4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F677154-3B5E-4C55-A4DA-B762396A84D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B204FA2-11A3-4234-B239-F8CF4598BD3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1B99491-08B4-419D-ACBD-1D44FC6A9DB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a:extLst>
            <a:ext uri="{FF2B5EF4-FFF2-40B4-BE49-F238E27FC236}">
              <a16:creationId xmlns:a16="http://schemas.microsoft.com/office/drawing/2014/main" id="{4E4B0572-2073-4B62-8AA4-6B4EB82C5848}"/>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75" name="給与水準   （国との比較）該当値テキスト">
          <a:extLst>
            <a:ext uri="{FF2B5EF4-FFF2-40B4-BE49-F238E27FC236}">
              <a16:creationId xmlns:a16="http://schemas.microsoft.com/office/drawing/2014/main" id="{F835836A-4A5F-452C-A7C9-DA7905D0E187}"/>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a:extLst>
            <a:ext uri="{FF2B5EF4-FFF2-40B4-BE49-F238E27FC236}">
              <a16:creationId xmlns:a16="http://schemas.microsoft.com/office/drawing/2014/main" id="{EE62945F-AB8B-4DAA-A8A1-349C8FC4EE89}"/>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7" name="テキスト ボックス 276">
          <a:extLst>
            <a:ext uri="{FF2B5EF4-FFF2-40B4-BE49-F238E27FC236}">
              <a16:creationId xmlns:a16="http://schemas.microsoft.com/office/drawing/2014/main" id="{90351855-E135-42E2-9AF5-CB3F4B2725ED}"/>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6E8F5EA-DA2E-40C3-8E64-1D0D6A51419B}"/>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6EF95875-E854-435A-9A4B-0B90E1A1255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F02A73C7-14A6-479A-907E-10580CCD6655}"/>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35C97CD9-CE63-4E48-B9C6-DF315DC087D2}"/>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a:extLst>
            <a:ext uri="{FF2B5EF4-FFF2-40B4-BE49-F238E27FC236}">
              <a16:creationId xmlns:a16="http://schemas.microsoft.com/office/drawing/2014/main" id="{834B8CAA-4CEF-448E-8D9E-D44FBF7B36A8}"/>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52EA7B45-B9C6-408C-A882-ACCF535CE47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AC19B5BB-C9AB-49EC-8AB3-AF4D070E5C4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A75886D9-D1A7-4491-9973-E3010618D41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4AAA0F50-B2B9-43AA-B1F7-CB565517C0B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E4AC66FC-03E9-42AD-8E41-85389F50A32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B0D3B5A1-41E8-4A7A-9608-498762581A0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7D402DCF-6C77-452C-9276-1A9CA557616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9151378B-75FF-4478-8EDB-C4B496EEC61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BF35BB36-3660-4063-9235-CB9489751ED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3EE8B4A6-A3C2-494B-82F7-543A4CE3CD2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9531493C-9B3E-40C7-A119-E42E9161D82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BA2D33A-96ED-4CCD-A6AA-3B98A3F91CE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A62684D-111A-4E60-B6C9-4925258C8BD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8C8CC599-6902-47B2-8975-5D4BC299D53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ポイント下回っている。これは、近年実施していた職員の新規採用抑制等によるものだが、定年延長制度等により今後は職員数は増加傾向となることが予想される。</a:t>
          </a:r>
        </a:p>
        <a:p>
          <a:r>
            <a:rPr kumimoji="1" lang="ja-JP" altLang="en-US" sz="1300">
              <a:latin typeface="ＭＳ Ｐゴシック" panose="020B0600070205080204" pitchFamily="50" charset="-128"/>
              <a:ea typeface="ＭＳ Ｐゴシック" panose="020B0600070205080204" pitchFamily="50" charset="-128"/>
            </a:rPr>
            <a:t>　今後更なる人口減少が進行していく中で、行政サービスの低下を招かないよう必要な人員を確保し、行政改革や機構改革等により適正な定員管理に努める。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9ED27FB-EE29-42A7-A4EF-1589F9A1C1E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4E9F0DF9-076C-42D6-BB94-4FB6CB6ACC7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AEE9062F-EB33-4148-9441-EC130259A44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44C565F9-4A3D-43E7-A7A6-6A08F0DA899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C2EB62B3-9519-4270-B920-73F96775F60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A9B3A9D2-EE04-4435-830B-B67670F8561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593F0904-E378-4980-882B-A3C81091709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8D4D60CB-B5C4-4F15-BE66-C92DABF7832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270E9A43-CFA5-47BB-821C-A0BF3F3FA88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1FBF797D-4E8D-4FD7-A0B0-98800BA515C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E240DBC2-232C-41E6-9F59-BBA0C45C554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AE21DA1F-7AF0-4CD4-83FD-56954D88957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A3D569-5CA8-43FB-AADC-94A02790950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EBA2D667-14C4-411A-9A4B-0E86293F866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C20734C-16AC-42D2-BB86-2B23425753C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266C6E20-8B62-4FE1-8B4A-FFD6E0D2AE0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F967A8A-4CD5-4E7B-B8C0-98E4BCC20CCC}"/>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D7AE939A-CA35-4BCA-8A5C-767FEBE016C2}"/>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9B8F0A9A-141F-4879-AEAD-D6625E666685}"/>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7273C118-22D7-4AE1-8763-BE47B02DA49A}"/>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B6D157A3-05E9-4B1B-9D7F-3B22FF46FD21}"/>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30374</xdr:rowOff>
    </xdr:from>
    <xdr:to>
      <xdr:col>81</xdr:col>
      <xdr:colOff>44450</xdr:colOff>
      <xdr:row>62</xdr:row>
      <xdr:rowOff>42439</xdr:rowOff>
    </xdr:to>
    <xdr:cxnSp macro="">
      <xdr:nvCxnSpPr>
        <xdr:cNvPr id="318" name="直線コネクタ 317">
          <a:extLst>
            <a:ext uri="{FF2B5EF4-FFF2-40B4-BE49-F238E27FC236}">
              <a16:creationId xmlns:a16="http://schemas.microsoft.com/office/drawing/2014/main" id="{C7865F60-70A6-4EF1-83A8-E61DB338B27A}"/>
            </a:ext>
          </a:extLst>
        </xdr:cNvPr>
        <xdr:cNvCxnSpPr/>
      </xdr:nvCxnSpPr>
      <xdr:spPr>
        <a:xfrm>
          <a:off x="16179800" y="1066027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45080591-2C98-4C04-BF8C-8F88C15CF8B3}"/>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1729792B-53CB-4E77-BEA4-D2A238AB0D45}"/>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18309</xdr:rowOff>
    </xdr:from>
    <xdr:to>
      <xdr:col>77</xdr:col>
      <xdr:colOff>44450</xdr:colOff>
      <xdr:row>62</xdr:row>
      <xdr:rowOff>30374</xdr:rowOff>
    </xdr:to>
    <xdr:cxnSp macro="">
      <xdr:nvCxnSpPr>
        <xdr:cNvPr id="321" name="直線コネクタ 320">
          <a:extLst>
            <a:ext uri="{FF2B5EF4-FFF2-40B4-BE49-F238E27FC236}">
              <a16:creationId xmlns:a16="http://schemas.microsoft.com/office/drawing/2014/main" id="{57888277-456D-492B-B24C-6BB0D1964515}"/>
            </a:ext>
          </a:extLst>
        </xdr:cNvPr>
        <xdr:cNvCxnSpPr/>
      </xdr:nvCxnSpPr>
      <xdr:spPr>
        <a:xfrm>
          <a:off x="15290800" y="106482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6D2B20B7-1C7A-4C33-83F8-B81B0C07F8C7}"/>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35EAB89-33BD-431F-A1CC-6C5A4470AEB7}"/>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18309</xdr:rowOff>
    </xdr:from>
    <xdr:to>
      <xdr:col>72</xdr:col>
      <xdr:colOff>203200</xdr:colOff>
      <xdr:row>62</xdr:row>
      <xdr:rowOff>32385</xdr:rowOff>
    </xdr:to>
    <xdr:cxnSp macro="">
      <xdr:nvCxnSpPr>
        <xdr:cNvPr id="324" name="直線コネクタ 323">
          <a:extLst>
            <a:ext uri="{FF2B5EF4-FFF2-40B4-BE49-F238E27FC236}">
              <a16:creationId xmlns:a16="http://schemas.microsoft.com/office/drawing/2014/main" id="{BC087BC9-1BFC-47DE-A39C-DF3AB292D40F}"/>
            </a:ext>
          </a:extLst>
        </xdr:cNvPr>
        <xdr:cNvCxnSpPr/>
      </xdr:nvCxnSpPr>
      <xdr:spPr>
        <a:xfrm flipV="1">
          <a:off x="14401800" y="1064820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60007</xdr:rowOff>
    </xdr:from>
    <xdr:to>
      <xdr:col>73</xdr:col>
      <xdr:colOff>44450</xdr:colOff>
      <xdr:row>62</xdr:row>
      <xdr:rowOff>161607</xdr:rowOff>
    </xdr:to>
    <xdr:sp macro="" textlink="">
      <xdr:nvSpPr>
        <xdr:cNvPr id="325" name="フローチャート: 判断 324">
          <a:extLst>
            <a:ext uri="{FF2B5EF4-FFF2-40B4-BE49-F238E27FC236}">
              <a16:creationId xmlns:a16="http://schemas.microsoft.com/office/drawing/2014/main" id="{BBD6BDE5-6820-480E-953C-E4BE2DF93AAF}"/>
            </a:ext>
          </a:extLst>
        </xdr:cNvPr>
        <xdr:cNvSpPr/>
      </xdr:nvSpPr>
      <xdr:spPr>
        <a:xfrm>
          <a:off x="15240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146384</xdr:rowOff>
    </xdr:from>
    <xdr:ext cx="762000" cy="259045"/>
    <xdr:sp macro="" textlink="">
      <xdr:nvSpPr>
        <xdr:cNvPr id="326" name="テキスト ボックス 325">
          <a:extLst>
            <a:ext uri="{FF2B5EF4-FFF2-40B4-BE49-F238E27FC236}">
              <a16:creationId xmlns:a16="http://schemas.microsoft.com/office/drawing/2014/main" id="{83AC4F9B-86D5-43E0-8BDA-00A5DA2B78FC}"/>
            </a:ext>
          </a:extLst>
        </xdr:cNvPr>
        <xdr:cNvSpPr txBox="1"/>
      </xdr:nvSpPr>
      <xdr:spPr>
        <a:xfrm>
          <a:off x="14909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32385</xdr:rowOff>
    </xdr:from>
    <xdr:to>
      <xdr:col>68</xdr:col>
      <xdr:colOff>152400</xdr:colOff>
      <xdr:row>62</xdr:row>
      <xdr:rowOff>32385</xdr:rowOff>
    </xdr:to>
    <xdr:cxnSp macro="">
      <xdr:nvCxnSpPr>
        <xdr:cNvPr id="327" name="直線コネクタ 326">
          <a:extLst>
            <a:ext uri="{FF2B5EF4-FFF2-40B4-BE49-F238E27FC236}">
              <a16:creationId xmlns:a16="http://schemas.microsoft.com/office/drawing/2014/main" id="{EB3109E6-4B7B-46D1-931B-EEAC8A039A39}"/>
            </a:ext>
          </a:extLst>
        </xdr:cNvPr>
        <xdr:cNvCxnSpPr/>
      </xdr:nvCxnSpPr>
      <xdr:spPr>
        <a:xfrm>
          <a:off x="13512800" y="10662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51964</xdr:rowOff>
    </xdr:from>
    <xdr:to>
      <xdr:col>68</xdr:col>
      <xdr:colOff>203200</xdr:colOff>
      <xdr:row>62</xdr:row>
      <xdr:rowOff>153564</xdr:rowOff>
    </xdr:to>
    <xdr:sp macro="" textlink="">
      <xdr:nvSpPr>
        <xdr:cNvPr id="328" name="フローチャート: 判断 327">
          <a:extLst>
            <a:ext uri="{FF2B5EF4-FFF2-40B4-BE49-F238E27FC236}">
              <a16:creationId xmlns:a16="http://schemas.microsoft.com/office/drawing/2014/main" id="{F0C89E0C-36B9-4B81-B82C-0A2300B35433}"/>
            </a:ext>
          </a:extLst>
        </xdr:cNvPr>
        <xdr:cNvSpPr/>
      </xdr:nvSpPr>
      <xdr:spPr>
        <a:xfrm>
          <a:off x="14351000" y="1068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138341</xdr:rowOff>
    </xdr:from>
    <xdr:ext cx="762000" cy="259045"/>
    <xdr:sp macro="" textlink="">
      <xdr:nvSpPr>
        <xdr:cNvPr id="329" name="テキスト ボックス 328">
          <a:extLst>
            <a:ext uri="{FF2B5EF4-FFF2-40B4-BE49-F238E27FC236}">
              <a16:creationId xmlns:a16="http://schemas.microsoft.com/office/drawing/2014/main" id="{3835EA09-51EF-4943-9575-B10964431290}"/>
            </a:ext>
          </a:extLst>
        </xdr:cNvPr>
        <xdr:cNvSpPr txBox="1"/>
      </xdr:nvSpPr>
      <xdr:spPr>
        <a:xfrm>
          <a:off x="14020800" y="1076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35878</xdr:rowOff>
    </xdr:from>
    <xdr:to>
      <xdr:col>64</xdr:col>
      <xdr:colOff>152400</xdr:colOff>
      <xdr:row>62</xdr:row>
      <xdr:rowOff>137478</xdr:rowOff>
    </xdr:to>
    <xdr:sp macro="" textlink="">
      <xdr:nvSpPr>
        <xdr:cNvPr id="330" name="フローチャート: 判断 329">
          <a:extLst>
            <a:ext uri="{FF2B5EF4-FFF2-40B4-BE49-F238E27FC236}">
              <a16:creationId xmlns:a16="http://schemas.microsoft.com/office/drawing/2014/main" id="{B3ED8AD3-C921-40C2-BC61-CB81932CF32D}"/>
            </a:ext>
          </a:extLst>
        </xdr:cNvPr>
        <xdr:cNvSpPr/>
      </xdr:nvSpPr>
      <xdr:spPr>
        <a:xfrm>
          <a:off x="13462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122255</xdr:rowOff>
    </xdr:from>
    <xdr:ext cx="762000" cy="259045"/>
    <xdr:sp macro="" textlink="">
      <xdr:nvSpPr>
        <xdr:cNvPr id="331" name="テキスト ボックス 330">
          <a:extLst>
            <a:ext uri="{FF2B5EF4-FFF2-40B4-BE49-F238E27FC236}">
              <a16:creationId xmlns:a16="http://schemas.microsoft.com/office/drawing/2014/main" id="{E86E3BCD-971C-4FEF-A9CB-E972DB22B242}"/>
            </a:ext>
          </a:extLst>
        </xdr:cNvPr>
        <xdr:cNvSpPr txBox="1"/>
      </xdr:nvSpPr>
      <xdr:spPr>
        <a:xfrm>
          <a:off x="13131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C09F597-0815-498E-B1EC-61E7C8AE4E7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4F1708E-7D30-4153-BC11-4F5DDDCF703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1EF894C-C093-4F9E-9DEC-54BFA6DDD70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D55C232-9BA9-4003-A0D2-0842269FD43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FEB77BD-562D-4242-9FDA-1F04E4190F6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163089</xdr:rowOff>
    </xdr:from>
    <xdr:to>
      <xdr:col>81</xdr:col>
      <xdr:colOff>95250</xdr:colOff>
      <xdr:row>62</xdr:row>
      <xdr:rowOff>93239</xdr:rowOff>
    </xdr:to>
    <xdr:sp macro="" textlink="">
      <xdr:nvSpPr>
        <xdr:cNvPr id="337" name="楕円 336">
          <a:extLst>
            <a:ext uri="{FF2B5EF4-FFF2-40B4-BE49-F238E27FC236}">
              <a16:creationId xmlns:a16="http://schemas.microsoft.com/office/drawing/2014/main" id="{3BBEB1B9-6A66-4E47-9271-8633DF9BF39A}"/>
            </a:ext>
          </a:extLst>
        </xdr:cNvPr>
        <xdr:cNvSpPr/>
      </xdr:nvSpPr>
      <xdr:spPr>
        <a:xfrm>
          <a:off x="169672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8166</xdr:rowOff>
    </xdr:from>
    <xdr:ext cx="762000" cy="259045"/>
    <xdr:sp macro="" textlink="">
      <xdr:nvSpPr>
        <xdr:cNvPr id="338" name="定員管理の状況該当値テキスト">
          <a:extLst>
            <a:ext uri="{FF2B5EF4-FFF2-40B4-BE49-F238E27FC236}">
              <a16:creationId xmlns:a16="http://schemas.microsoft.com/office/drawing/2014/main" id="{1F7C6079-B4D5-449A-8E30-A4849B2F5C4B}"/>
            </a:ext>
          </a:extLst>
        </xdr:cNvPr>
        <xdr:cNvSpPr txBox="1"/>
      </xdr:nvSpPr>
      <xdr:spPr>
        <a:xfrm>
          <a:off x="17106900" y="1046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151024</xdr:rowOff>
    </xdr:from>
    <xdr:to>
      <xdr:col>77</xdr:col>
      <xdr:colOff>95250</xdr:colOff>
      <xdr:row>62</xdr:row>
      <xdr:rowOff>81174</xdr:rowOff>
    </xdr:to>
    <xdr:sp macro="" textlink="">
      <xdr:nvSpPr>
        <xdr:cNvPr id="339" name="楕円 338">
          <a:extLst>
            <a:ext uri="{FF2B5EF4-FFF2-40B4-BE49-F238E27FC236}">
              <a16:creationId xmlns:a16="http://schemas.microsoft.com/office/drawing/2014/main" id="{AD6B83AE-8FBB-4FF5-B9B0-D6414E71C0F2}"/>
            </a:ext>
          </a:extLst>
        </xdr:cNvPr>
        <xdr:cNvSpPr/>
      </xdr:nvSpPr>
      <xdr:spPr>
        <a:xfrm>
          <a:off x="16129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91351</xdr:rowOff>
    </xdr:from>
    <xdr:ext cx="736600" cy="259045"/>
    <xdr:sp macro="" textlink="">
      <xdr:nvSpPr>
        <xdr:cNvPr id="340" name="テキスト ボックス 339">
          <a:extLst>
            <a:ext uri="{FF2B5EF4-FFF2-40B4-BE49-F238E27FC236}">
              <a16:creationId xmlns:a16="http://schemas.microsoft.com/office/drawing/2014/main" id="{F5989953-0681-40AC-B9BA-F84011B3DE58}"/>
            </a:ext>
          </a:extLst>
        </xdr:cNvPr>
        <xdr:cNvSpPr txBox="1"/>
      </xdr:nvSpPr>
      <xdr:spPr>
        <a:xfrm>
          <a:off x="15798800" y="1037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138959</xdr:rowOff>
    </xdr:from>
    <xdr:to>
      <xdr:col>73</xdr:col>
      <xdr:colOff>44450</xdr:colOff>
      <xdr:row>62</xdr:row>
      <xdr:rowOff>69109</xdr:rowOff>
    </xdr:to>
    <xdr:sp macro="" textlink="">
      <xdr:nvSpPr>
        <xdr:cNvPr id="341" name="楕円 340">
          <a:extLst>
            <a:ext uri="{FF2B5EF4-FFF2-40B4-BE49-F238E27FC236}">
              <a16:creationId xmlns:a16="http://schemas.microsoft.com/office/drawing/2014/main" id="{E49A2935-269A-4A0F-B3B0-EC77E662A3E8}"/>
            </a:ext>
          </a:extLst>
        </xdr:cNvPr>
        <xdr:cNvSpPr/>
      </xdr:nvSpPr>
      <xdr:spPr>
        <a:xfrm>
          <a:off x="15240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79286</xdr:rowOff>
    </xdr:from>
    <xdr:ext cx="762000" cy="259045"/>
    <xdr:sp macro="" textlink="">
      <xdr:nvSpPr>
        <xdr:cNvPr id="342" name="テキスト ボックス 341">
          <a:extLst>
            <a:ext uri="{FF2B5EF4-FFF2-40B4-BE49-F238E27FC236}">
              <a16:creationId xmlns:a16="http://schemas.microsoft.com/office/drawing/2014/main" id="{11CAAB47-7C4D-4EC9-B44B-C8CF5A695145}"/>
            </a:ext>
          </a:extLst>
        </xdr:cNvPr>
        <xdr:cNvSpPr txBox="1"/>
      </xdr:nvSpPr>
      <xdr:spPr>
        <a:xfrm>
          <a:off x="14909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153035</xdr:rowOff>
    </xdr:from>
    <xdr:to>
      <xdr:col>68</xdr:col>
      <xdr:colOff>203200</xdr:colOff>
      <xdr:row>62</xdr:row>
      <xdr:rowOff>83185</xdr:rowOff>
    </xdr:to>
    <xdr:sp macro="" textlink="">
      <xdr:nvSpPr>
        <xdr:cNvPr id="343" name="楕円 342">
          <a:extLst>
            <a:ext uri="{FF2B5EF4-FFF2-40B4-BE49-F238E27FC236}">
              <a16:creationId xmlns:a16="http://schemas.microsoft.com/office/drawing/2014/main" id="{6990C1FA-2AC5-4AA9-B0AC-EABACD8CB7EB}"/>
            </a:ext>
          </a:extLst>
        </xdr:cNvPr>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93362</xdr:rowOff>
    </xdr:from>
    <xdr:ext cx="762000" cy="259045"/>
    <xdr:sp macro="" textlink="">
      <xdr:nvSpPr>
        <xdr:cNvPr id="344" name="テキスト ボックス 343">
          <a:extLst>
            <a:ext uri="{FF2B5EF4-FFF2-40B4-BE49-F238E27FC236}">
              <a16:creationId xmlns:a16="http://schemas.microsoft.com/office/drawing/2014/main" id="{A262EA7A-8CFA-4F76-8215-FB156D581BEF}"/>
            </a:ext>
          </a:extLst>
        </xdr:cNvPr>
        <xdr:cNvSpPr txBox="1"/>
      </xdr:nvSpPr>
      <xdr:spPr>
        <a:xfrm>
          <a:off x="14020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153035</xdr:rowOff>
    </xdr:from>
    <xdr:to>
      <xdr:col>64</xdr:col>
      <xdr:colOff>152400</xdr:colOff>
      <xdr:row>62</xdr:row>
      <xdr:rowOff>83185</xdr:rowOff>
    </xdr:to>
    <xdr:sp macro="" textlink="">
      <xdr:nvSpPr>
        <xdr:cNvPr id="345" name="楕円 344">
          <a:extLst>
            <a:ext uri="{FF2B5EF4-FFF2-40B4-BE49-F238E27FC236}">
              <a16:creationId xmlns:a16="http://schemas.microsoft.com/office/drawing/2014/main" id="{AD9C7702-4203-420D-A8FD-A75E5D84E241}"/>
            </a:ext>
          </a:extLst>
        </xdr:cNvPr>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93362</xdr:rowOff>
    </xdr:from>
    <xdr:ext cx="762000" cy="259045"/>
    <xdr:sp macro="" textlink="">
      <xdr:nvSpPr>
        <xdr:cNvPr id="346" name="テキスト ボックス 345">
          <a:extLst>
            <a:ext uri="{FF2B5EF4-FFF2-40B4-BE49-F238E27FC236}">
              <a16:creationId xmlns:a16="http://schemas.microsoft.com/office/drawing/2014/main" id="{CAE62966-1537-4252-AF70-8072BE592B9B}"/>
            </a:ext>
          </a:extLst>
        </xdr:cNvPr>
        <xdr:cNvSpPr txBox="1"/>
      </xdr:nvSpPr>
      <xdr:spPr>
        <a:xfrm>
          <a:off x="13131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DD80E86-D4D4-40D6-86CD-95C1CD9A1FF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E977E870-738E-4751-B0EE-BC8D851018B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66F7620-D76D-471B-B728-B0E0DFF737D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C77614B6-5F6D-4E6D-AA32-252277FFFB8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C9B22501-7762-47A0-9AAD-22E7C8A9FB9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4337DF0-63DB-4C6E-A3B0-E74447C1B8A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D7937177-0D77-476C-85C1-97D50F30159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C6082C8-AB26-44F2-9C2D-664F6BDDF09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34A45295-6778-42E8-8589-9B09931F955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AE2EC2AF-4E0F-4AF9-B707-E9D703ECFFE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CB28224-90C8-4E49-98ED-DDB196A72AA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21C37715-A681-4307-9EBA-2DD987B6125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8A97A4D2-3BCD-47BF-8120-D52755CCFE9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年度借入の合併特例事業債元金償還の開始等により元利償還金は増加しているものの、地方税収入の増加に伴う標準税収入額の増加等により、実質公債費比率は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類似団体内平均値を大きく上回っているのは、近年、庁舎建設や保育所の整備、水害による災害復旧事業の借入を行ってきたためである。</a:t>
          </a:r>
        </a:p>
        <a:p>
          <a:r>
            <a:rPr kumimoji="1" lang="ja-JP" altLang="en-US" sz="1300">
              <a:latin typeface="ＭＳ Ｐゴシック" panose="020B0600070205080204" pitchFamily="50" charset="-128"/>
              <a:ea typeface="ＭＳ Ｐゴシック" panose="020B0600070205080204" pitchFamily="50" charset="-128"/>
            </a:rPr>
            <a:t>　公債費は徐々に減少していく見込みだが、今後も学校統廃合に伴う校舎の改築等が予想されるため、償還期間の見直し等により償還額の平準化に努める。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731C9701-5527-4CF0-AF6E-D548B1D4FBF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0E40DC1-9565-4DD3-BD2E-A10F6E937D7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6FF63CF0-BC12-4C94-B2D4-4D7E2CFF41D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33876AEA-66A3-460A-8484-177347A3D074}"/>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C4A2DE24-7DB9-490F-808F-4D80FB8427B7}"/>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92CDF626-38BB-4905-9A4A-896F6FD4A10F}"/>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95B9B413-DDC5-4864-B118-A0C22D10FE5C}"/>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CF64CD85-16EB-4378-AD17-0F55B094CC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639E3720-5D7C-4112-89D3-9CB52A4945F4}"/>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C4627BEB-405A-465F-93F4-D7D722474A0E}"/>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A52CDE5E-C2B2-43F0-BA03-560955C5A718}"/>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425C3653-A2F2-450F-9A4D-9334F92716E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A7BBEEF4-8C7B-4465-A2EF-B09A6A7D479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DD8AE87F-99DE-4830-8BB6-9B5A53AB46E8}"/>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4D23966B-6696-4AEE-8276-371B8C67F835}"/>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4337001-4AD8-4FB4-B617-BBCEED2FDB92}"/>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DCF6E886-88F4-4D4C-8E55-00461BA7E81C}"/>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ACADD951-FA08-49C6-A867-F15808541944}"/>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119634</xdr:rowOff>
    </xdr:to>
    <xdr:cxnSp macro="">
      <xdr:nvCxnSpPr>
        <xdr:cNvPr id="378" name="直線コネクタ 377">
          <a:extLst>
            <a:ext uri="{FF2B5EF4-FFF2-40B4-BE49-F238E27FC236}">
              <a16:creationId xmlns:a16="http://schemas.microsoft.com/office/drawing/2014/main" id="{2A6941AF-D13C-434E-8B09-750F001AC86E}"/>
            </a:ext>
          </a:extLst>
        </xdr:cNvPr>
        <xdr:cNvCxnSpPr/>
      </xdr:nvCxnSpPr>
      <xdr:spPr>
        <a:xfrm flipV="1">
          <a:off x="16179800" y="705256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A661D7D0-3308-4BDD-BBA9-1B02F9A77CA5}"/>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A7D67757-14E9-4521-9158-22B5EFB71943}"/>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42</xdr:row>
      <xdr:rowOff>35052</xdr:rowOff>
    </xdr:to>
    <xdr:cxnSp macro="">
      <xdr:nvCxnSpPr>
        <xdr:cNvPr id="381" name="直線コネクタ 380">
          <a:extLst>
            <a:ext uri="{FF2B5EF4-FFF2-40B4-BE49-F238E27FC236}">
              <a16:creationId xmlns:a16="http://schemas.microsoft.com/office/drawing/2014/main" id="{02EF1FFE-3996-434F-9B4F-047A8CA670C3}"/>
            </a:ext>
          </a:extLst>
        </xdr:cNvPr>
        <xdr:cNvCxnSpPr/>
      </xdr:nvCxnSpPr>
      <xdr:spPr>
        <a:xfrm flipV="1">
          <a:off x="15290800" y="714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F4BC07DB-4738-4F9B-A45F-398F7CEAC1DD}"/>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EC32CBE7-1251-4714-B3E3-B1C28343845C}"/>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44704</xdr:rowOff>
    </xdr:to>
    <xdr:cxnSp macro="">
      <xdr:nvCxnSpPr>
        <xdr:cNvPr id="384" name="直線コネクタ 383">
          <a:extLst>
            <a:ext uri="{FF2B5EF4-FFF2-40B4-BE49-F238E27FC236}">
              <a16:creationId xmlns:a16="http://schemas.microsoft.com/office/drawing/2014/main" id="{B045B4F4-C996-4390-80CE-AD998B21D1C8}"/>
            </a:ext>
          </a:extLst>
        </xdr:cNvPr>
        <xdr:cNvCxnSpPr/>
      </xdr:nvCxnSpPr>
      <xdr:spPr>
        <a:xfrm flipV="1">
          <a:off x="14401800" y="72359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AD880F7-B148-443E-B20C-BD829FCCC57B}"/>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6" name="テキスト ボックス 385">
          <a:extLst>
            <a:ext uri="{FF2B5EF4-FFF2-40B4-BE49-F238E27FC236}">
              <a16:creationId xmlns:a16="http://schemas.microsoft.com/office/drawing/2014/main" id="{53760020-4E3A-4DEE-9A1A-962BB2C1BECF}"/>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44704</xdr:rowOff>
    </xdr:to>
    <xdr:cxnSp macro="">
      <xdr:nvCxnSpPr>
        <xdr:cNvPr id="387" name="直線コネクタ 386">
          <a:extLst>
            <a:ext uri="{FF2B5EF4-FFF2-40B4-BE49-F238E27FC236}">
              <a16:creationId xmlns:a16="http://schemas.microsoft.com/office/drawing/2014/main" id="{049627BA-37B3-4125-8C6B-DE4052516A13}"/>
            </a:ext>
          </a:extLst>
        </xdr:cNvPr>
        <xdr:cNvCxnSpPr/>
      </xdr:nvCxnSpPr>
      <xdr:spPr>
        <a:xfrm>
          <a:off x="13512800" y="719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88" name="フローチャート: 判断 387">
          <a:extLst>
            <a:ext uri="{FF2B5EF4-FFF2-40B4-BE49-F238E27FC236}">
              <a16:creationId xmlns:a16="http://schemas.microsoft.com/office/drawing/2014/main" id="{E9BE0494-BB7B-4F26-B2D3-3E4B8562716B}"/>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89" name="テキスト ボックス 388">
          <a:extLst>
            <a:ext uri="{FF2B5EF4-FFF2-40B4-BE49-F238E27FC236}">
              <a16:creationId xmlns:a16="http://schemas.microsoft.com/office/drawing/2014/main" id="{A4CF3A9D-13DE-468C-B0F4-94F6C99751F2}"/>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BD6A7918-B597-4AF6-9241-BE7EA27E0BD6}"/>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629344D2-0BC6-40E5-A192-9DB1CDBCCCBA}"/>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61EDA68-0980-4427-998F-D731DEDD52B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FF224A0-43D3-411E-978A-05ACF2F192D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7ACA912-388D-42BC-8C08-7CB875C9FC2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1303B63-3EE7-4B1E-8434-85D0E37C767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A162A83-972F-4320-94E0-28FDD05D29E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7" name="楕円 396">
          <a:extLst>
            <a:ext uri="{FF2B5EF4-FFF2-40B4-BE49-F238E27FC236}">
              <a16:creationId xmlns:a16="http://schemas.microsoft.com/office/drawing/2014/main" id="{28559923-C418-4E97-B5AC-1A42E8BA6A32}"/>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398" name="公債費負担の状況該当値テキスト">
          <a:extLst>
            <a:ext uri="{FF2B5EF4-FFF2-40B4-BE49-F238E27FC236}">
              <a16:creationId xmlns:a16="http://schemas.microsoft.com/office/drawing/2014/main" id="{13898D6F-5882-4083-AF92-48A3F17843D3}"/>
            </a:ext>
          </a:extLst>
        </xdr:cNvPr>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9" name="楕円 398">
          <a:extLst>
            <a:ext uri="{FF2B5EF4-FFF2-40B4-BE49-F238E27FC236}">
              <a16:creationId xmlns:a16="http://schemas.microsoft.com/office/drawing/2014/main" id="{49A9AD08-9A1F-4ED5-A83A-BCAAEFED69FB}"/>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0" name="テキスト ボックス 399">
          <a:extLst>
            <a:ext uri="{FF2B5EF4-FFF2-40B4-BE49-F238E27FC236}">
              <a16:creationId xmlns:a16="http://schemas.microsoft.com/office/drawing/2014/main" id="{E1F7EA7D-A955-4911-B552-FA9559FCC402}"/>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1" name="楕円 400">
          <a:extLst>
            <a:ext uri="{FF2B5EF4-FFF2-40B4-BE49-F238E27FC236}">
              <a16:creationId xmlns:a16="http://schemas.microsoft.com/office/drawing/2014/main" id="{8289B21D-3E59-418D-9273-3BC70429B5DC}"/>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2" name="テキスト ボックス 401">
          <a:extLst>
            <a:ext uri="{FF2B5EF4-FFF2-40B4-BE49-F238E27FC236}">
              <a16:creationId xmlns:a16="http://schemas.microsoft.com/office/drawing/2014/main" id="{7927A245-54E4-40BC-A088-B3D6F9B1C7B6}"/>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3" name="楕円 402">
          <a:extLst>
            <a:ext uri="{FF2B5EF4-FFF2-40B4-BE49-F238E27FC236}">
              <a16:creationId xmlns:a16="http://schemas.microsoft.com/office/drawing/2014/main" id="{556AD556-1384-4540-AD98-4694FCD5F49D}"/>
            </a:ext>
          </a:extLst>
        </xdr:cNvPr>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4" name="テキスト ボックス 403">
          <a:extLst>
            <a:ext uri="{FF2B5EF4-FFF2-40B4-BE49-F238E27FC236}">
              <a16:creationId xmlns:a16="http://schemas.microsoft.com/office/drawing/2014/main" id="{D5E8CC48-44E9-4232-8D5E-587436880E8A}"/>
            </a:ext>
          </a:extLst>
        </xdr:cNvPr>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5" name="楕円 404">
          <a:extLst>
            <a:ext uri="{FF2B5EF4-FFF2-40B4-BE49-F238E27FC236}">
              <a16:creationId xmlns:a16="http://schemas.microsoft.com/office/drawing/2014/main" id="{B35E06AC-1FCB-4105-8395-2337E41AF8AE}"/>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6" name="テキスト ボックス 405">
          <a:extLst>
            <a:ext uri="{FF2B5EF4-FFF2-40B4-BE49-F238E27FC236}">
              <a16:creationId xmlns:a16="http://schemas.microsoft.com/office/drawing/2014/main" id="{E06DE62B-68C4-4A7F-B2D1-E076DA1D994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805D859D-9145-4862-A74C-3ED0A1A35D3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66E499E9-49B9-40A4-8DCE-5819190418B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5918DB47-095A-423B-BF03-DF929A351D0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9EFBD0AB-49F1-4CD6-A73E-9DD6586EC40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6DACA7E4-FE79-450F-ADDF-3375521A1BE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4211B8EE-9A1C-418C-BCEA-DEEC6D2EEA4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3811E15C-E0C0-4AD5-8609-68C8F4A4329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D8D595E2-ABE0-41F1-B157-482A2448F80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FCD6C8E0-734F-4C90-84D8-F2EDEB14F2E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3BA51C11-71FC-4A91-B891-511E39F9A97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FE8161DD-058D-45E9-A020-7EEEB555222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AB99A207-4D99-4890-ACEE-9108BB2581C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2A9E93A6-5279-4E1A-BD82-34F01019023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公営企業法適用による下水道事業会計将来負担額の減少や繰上償還等による地方債現在高の減少により将来負担比率は下がり、前年度よりも</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類似団体内平均値を大きく上回っているのは、平成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年度からの都市計画税の廃止や平成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水害による地方債現在高の増加の影響が主な要因である。今後は交付税措置のある有利な起債メニューを活用していくとともに、交付税措置の無い不利な起債については積極的に繰上償還を進め、将来負担比率の抑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607BAC8-FE23-4492-8DDD-3B2D56CB2E2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F847B279-546E-4503-81AD-25D2084139D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C01F8D93-8C3D-4727-8D51-90E4624C088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F064D13E-01C6-4946-9778-B78BCFC99D86}"/>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197EAAC3-BD37-406F-A36E-C0320A7704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969BF196-FBEC-48C5-8A88-89FFBAB3A20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9630D922-19B9-4AAF-9797-C6302BD39403}"/>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84D6A70A-8EA5-4786-A79B-D1BBE55C70E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3741CE93-EC00-4B05-AA28-6951E13ADE9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AE3C7F7F-D6CB-4FBA-B125-1E464ED46F7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93AD423A-2D67-4DD9-B19D-FB19E4840B8D}"/>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B7357606-C4CD-4286-B177-4BA1F10C3F74}"/>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96ED1C12-C5B7-4B69-A7AC-907AEA4A68DF}"/>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5791CFC8-B27C-491F-A39F-EE81B320C8A9}"/>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ECC1AC74-C530-4CC0-BBF7-AB6A046D0049}"/>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7B776AC0-F025-40F5-B067-82674AFA5A3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2AE60539-0B5A-4538-94D8-B5206F15A24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B949D777-6C94-482F-924B-D363BD1174C5}"/>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C4FA3CC6-9179-4485-9996-7E55305316AA}"/>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7F0050B0-14AE-4833-9581-0882A8035BF8}"/>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93B9C523-2BD5-45F1-BBA5-92737905C7C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BE54559D-AE33-43A5-B952-0155F182C715}"/>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1814</xdr:rowOff>
    </xdr:from>
    <xdr:to>
      <xdr:col>81</xdr:col>
      <xdr:colOff>44450</xdr:colOff>
      <xdr:row>17</xdr:row>
      <xdr:rowOff>75353</xdr:rowOff>
    </xdr:to>
    <xdr:cxnSp macro="">
      <xdr:nvCxnSpPr>
        <xdr:cNvPr id="442" name="直線コネクタ 441">
          <a:extLst>
            <a:ext uri="{FF2B5EF4-FFF2-40B4-BE49-F238E27FC236}">
              <a16:creationId xmlns:a16="http://schemas.microsoft.com/office/drawing/2014/main" id="{EEABC5F8-CF4A-4980-ABA4-AB66EE88245E}"/>
            </a:ext>
          </a:extLst>
        </xdr:cNvPr>
        <xdr:cNvCxnSpPr/>
      </xdr:nvCxnSpPr>
      <xdr:spPr>
        <a:xfrm flipV="1">
          <a:off x="16179800" y="2916464"/>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F842411F-E7B5-437E-BB8D-36D29215ED98}"/>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B3DBD596-A59F-40C4-AD06-8E4A0C6D34B6}"/>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75353</xdr:rowOff>
    </xdr:from>
    <xdr:to>
      <xdr:col>77</xdr:col>
      <xdr:colOff>44450</xdr:colOff>
      <xdr:row>18</xdr:row>
      <xdr:rowOff>80857</xdr:rowOff>
    </xdr:to>
    <xdr:cxnSp macro="">
      <xdr:nvCxnSpPr>
        <xdr:cNvPr id="445" name="直線コネクタ 444">
          <a:extLst>
            <a:ext uri="{FF2B5EF4-FFF2-40B4-BE49-F238E27FC236}">
              <a16:creationId xmlns:a16="http://schemas.microsoft.com/office/drawing/2014/main" id="{3877B906-503B-496D-89B0-28477C54EB55}"/>
            </a:ext>
          </a:extLst>
        </xdr:cNvPr>
        <xdr:cNvCxnSpPr/>
      </xdr:nvCxnSpPr>
      <xdr:spPr>
        <a:xfrm flipV="1">
          <a:off x="15290800" y="299000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25577BC5-60B8-4AC1-9008-CD26EC23B6E6}"/>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16A72361-418F-48BA-B9FE-32630248E88C}"/>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80857</xdr:rowOff>
    </xdr:from>
    <xdr:to>
      <xdr:col>72</xdr:col>
      <xdr:colOff>203200</xdr:colOff>
      <xdr:row>19</xdr:row>
      <xdr:rowOff>30057</xdr:rowOff>
    </xdr:to>
    <xdr:cxnSp macro="">
      <xdr:nvCxnSpPr>
        <xdr:cNvPr id="448" name="直線コネクタ 447">
          <a:extLst>
            <a:ext uri="{FF2B5EF4-FFF2-40B4-BE49-F238E27FC236}">
              <a16:creationId xmlns:a16="http://schemas.microsoft.com/office/drawing/2014/main" id="{C90E56A0-402E-47D5-B15B-B730F64FD2D5}"/>
            </a:ext>
          </a:extLst>
        </xdr:cNvPr>
        <xdr:cNvCxnSpPr/>
      </xdr:nvCxnSpPr>
      <xdr:spPr>
        <a:xfrm flipV="1">
          <a:off x="14401800" y="31669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144538</xdr:rowOff>
    </xdr:from>
    <xdr:to>
      <xdr:col>73</xdr:col>
      <xdr:colOff>44450</xdr:colOff>
      <xdr:row>16</xdr:row>
      <xdr:rowOff>74688</xdr:rowOff>
    </xdr:to>
    <xdr:sp macro="" textlink="">
      <xdr:nvSpPr>
        <xdr:cNvPr id="449" name="フローチャート: 判断 448">
          <a:extLst>
            <a:ext uri="{FF2B5EF4-FFF2-40B4-BE49-F238E27FC236}">
              <a16:creationId xmlns:a16="http://schemas.microsoft.com/office/drawing/2014/main" id="{1EA4E24F-34A2-4336-AD7C-31D22C57EE55}"/>
            </a:ext>
          </a:extLst>
        </xdr:cNvPr>
        <xdr:cNvSpPr/>
      </xdr:nvSpPr>
      <xdr:spPr>
        <a:xfrm>
          <a:off x="15240000" y="271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84865</xdr:rowOff>
    </xdr:from>
    <xdr:ext cx="762000" cy="259045"/>
    <xdr:sp macro="" textlink="">
      <xdr:nvSpPr>
        <xdr:cNvPr id="450" name="テキスト ボックス 449">
          <a:extLst>
            <a:ext uri="{FF2B5EF4-FFF2-40B4-BE49-F238E27FC236}">
              <a16:creationId xmlns:a16="http://schemas.microsoft.com/office/drawing/2014/main" id="{DA2F13D0-33EA-464F-944A-A9EA62F06F4E}"/>
            </a:ext>
          </a:extLst>
        </xdr:cNvPr>
        <xdr:cNvSpPr txBox="1"/>
      </xdr:nvSpPr>
      <xdr:spPr>
        <a:xfrm>
          <a:off x="14909800" y="248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30057</xdr:rowOff>
    </xdr:from>
    <xdr:to>
      <xdr:col>68</xdr:col>
      <xdr:colOff>152400</xdr:colOff>
      <xdr:row>19</xdr:row>
      <xdr:rowOff>39249</xdr:rowOff>
    </xdr:to>
    <xdr:cxnSp macro="">
      <xdr:nvCxnSpPr>
        <xdr:cNvPr id="451" name="直線コネクタ 450">
          <a:extLst>
            <a:ext uri="{FF2B5EF4-FFF2-40B4-BE49-F238E27FC236}">
              <a16:creationId xmlns:a16="http://schemas.microsoft.com/office/drawing/2014/main" id="{89E52A48-5B14-4DF4-8CEC-FA94423EB7C8}"/>
            </a:ext>
          </a:extLst>
        </xdr:cNvPr>
        <xdr:cNvCxnSpPr/>
      </xdr:nvCxnSpPr>
      <xdr:spPr>
        <a:xfrm flipV="1">
          <a:off x="13512800" y="328760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154879</xdr:rowOff>
    </xdr:from>
    <xdr:to>
      <xdr:col>68</xdr:col>
      <xdr:colOff>203200</xdr:colOff>
      <xdr:row>16</xdr:row>
      <xdr:rowOff>85029</xdr:rowOff>
    </xdr:to>
    <xdr:sp macro="" textlink="">
      <xdr:nvSpPr>
        <xdr:cNvPr id="452" name="フローチャート: 判断 451">
          <a:extLst>
            <a:ext uri="{FF2B5EF4-FFF2-40B4-BE49-F238E27FC236}">
              <a16:creationId xmlns:a16="http://schemas.microsoft.com/office/drawing/2014/main" id="{AD1DE959-BA00-4472-B710-6AB5472C9634}"/>
            </a:ext>
          </a:extLst>
        </xdr:cNvPr>
        <xdr:cNvSpPr/>
      </xdr:nvSpPr>
      <xdr:spPr>
        <a:xfrm>
          <a:off x="14351000" y="27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95206</xdr:rowOff>
    </xdr:from>
    <xdr:ext cx="762000" cy="259045"/>
    <xdr:sp macro="" textlink="">
      <xdr:nvSpPr>
        <xdr:cNvPr id="453" name="テキスト ボックス 452">
          <a:extLst>
            <a:ext uri="{FF2B5EF4-FFF2-40B4-BE49-F238E27FC236}">
              <a16:creationId xmlns:a16="http://schemas.microsoft.com/office/drawing/2014/main" id="{B3E2C3CC-2B54-4C6A-A8C7-59729F383017}"/>
            </a:ext>
          </a:extLst>
        </xdr:cNvPr>
        <xdr:cNvSpPr txBox="1"/>
      </xdr:nvSpPr>
      <xdr:spPr>
        <a:xfrm>
          <a:off x="14020800" y="24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95129</xdr:rowOff>
    </xdr:from>
    <xdr:to>
      <xdr:col>64</xdr:col>
      <xdr:colOff>152400</xdr:colOff>
      <xdr:row>16</xdr:row>
      <xdr:rowOff>25279</xdr:rowOff>
    </xdr:to>
    <xdr:sp macro="" textlink="">
      <xdr:nvSpPr>
        <xdr:cNvPr id="454" name="フローチャート: 判断 453">
          <a:extLst>
            <a:ext uri="{FF2B5EF4-FFF2-40B4-BE49-F238E27FC236}">
              <a16:creationId xmlns:a16="http://schemas.microsoft.com/office/drawing/2014/main" id="{AC735567-0344-4B29-B32F-3132BAE9D4AF}"/>
            </a:ext>
          </a:extLst>
        </xdr:cNvPr>
        <xdr:cNvSpPr/>
      </xdr:nvSpPr>
      <xdr:spPr>
        <a:xfrm>
          <a:off x="13462000" y="26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35456</xdr:rowOff>
    </xdr:from>
    <xdr:ext cx="762000" cy="259045"/>
    <xdr:sp macro="" textlink="">
      <xdr:nvSpPr>
        <xdr:cNvPr id="455" name="テキスト ボックス 454">
          <a:extLst>
            <a:ext uri="{FF2B5EF4-FFF2-40B4-BE49-F238E27FC236}">
              <a16:creationId xmlns:a16="http://schemas.microsoft.com/office/drawing/2014/main" id="{8A785A7D-05AC-4F6C-AEDC-42660BBDAE2D}"/>
            </a:ext>
          </a:extLst>
        </xdr:cNvPr>
        <xdr:cNvSpPr txBox="1"/>
      </xdr:nvSpPr>
      <xdr:spPr>
        <a:xfrm>
          <a:off x="13131800" y="24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7D43AC6-4EDF-4D5A-9683-E2FC227FCF7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7BB1857-5933-412E-A7B6-E77C929F388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6A85A33-1FBF-42BF-8E72-B3755DCDCF2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A6585A5-E32D-4B30-ADB9-C5A353A9BF6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EC02A9AC-1B17-459C-9466-0F33EF7D138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122464</xdr:rowOff>
    </xdr:from>
    <xdr:to>
      <xdr:col>81</xdr:col>
      <xdr:colOff>95250</xdr:colOff>
      <xdr:row>17</xdr:row>
      <xdr:rowOff>52614</xdr:rowOff>
    </xdr:to>
    <xdr:sp macro="" textlink="">
      <xdr:nvSpPr>
        <xdr:cNvPr id="461" name="楕円 460">
          <a:extLst>
            <a:ext uri="{FF2B5EF4-FFF2-40B4-BE49-F238E27FC236}">
              <a16:creationId xmlns:a16="http://schemas.microsoft.com/office/drawing/2014/main" id="{238A1C7E-46E8-4125-A304-1328F53DF6B8}"/>
            </a:ext>
          </a:extLst>
        </xdr:cNvPr>
        <xdr:cNvSpPr/>
      </xdr:nvSpPr>
      <xdr:spPr>
        <a:xfrm>
          <a:off x="169672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94541</xdr:rowOff>
    </xdr:from>
    <xdr:ext cx="762000" cy="259045"/>
    <xdr:sp macro="" textlink="">
      <xdr:nvSpPr>
        <xdr:cNvPr id="462" name="将来負担の状況該当値テキスト">
          <a:extLst>
            <a:ext uri="{FF2B5EF4-FFF2-40B4-BE49-F238E27FC236}">
              <a16:creationId xmlns:a16="http://schemas.microsoft.com/office/drawing/2014/main" id="{660F637C-98E4-4329-B358-491D20F6A7D2}"/>
            </a:ext>
          </a:extLst>
        </xdr:cNvPr>
        <xdr:cNvSpPr txBox="1"/>
      </xdr:nvSpPr>
      <xdr:spPr>
        <a:xfrm>
          <a:off x="17106900" y="283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24553</xdr:rowOff>
    </xdr:from>
    <xdr:to>
      <xdr:col>77</xdr:col>
      <xdr:colOff>95250</xdr:colOff>
      <xdr:row>17</xdr:row>
      <xdr:rowOff>126153</xdr:rowOff>
    </xdr:to>
    <xdr:sp macro="" textlink="">
      <xdr:nvSpPr>
        <xdr:cNvPr id="463" name="楕円 462">
          <a:extLst>
            <a:ext uri="{FF2B5EF4-FFF2-40B4-BE49-F238E27FC236}">
              <a16:creationId xmlns:a16="http://schemas.microsoft.com/office/drawing/2014/main" id="{EAC9C951-AFCB-43CB-9E3A-64F1C07AAE0A}"/>
            </a:ext>
          </a:extLst>
        </xdr:cNvPr>
        <xdr:cNvSpPr/>
      </xdr:nvSpPr>
      <xdr:spPr>
        <a:xfrm>
          <a:off x="16129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110930</xdr:rowOff>
    </xdr:from>
    <xdr:ext cx="736600" cy="259045"/>
    <xdr:sp macro="" textlink="">
      <xdr:nvSpPr>
        <xdr:cNvPr id="464" name="テキスト ボックス 463">
          <a:extLst>
            <a:ext uri="{FF2B5EF4-FFF2-40B4-BE49-F238E27FC236}">
              <a16:creationId xmlns:a16="http://schemas.microsoft.com/office/drawing/2014/main" id="{7D4B7571-1478-44A7-89C0-8B633420A0E6}"/>
            </a:ext>
          </a:extLst>
        </xdr:cNvPr>
        <xdr:cNvSpPr txBox="1"/>
      </xdr:nvSpPr>
      <xdr:spPr>
        <a:xfrm>
          <a:off x="15798800" y="302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30057</xdr:rowOff>
    </xdr:from>
    <xdr:to>
      <xdr:col>73</xdr:col>
      <xdr:colOff>44450</xdr:colOff>
      <xdr:row>18</xdr:row>
      <xdr:rowOff>131657</xdr:rowOff>
    </xdr:to>
    <xdr:sp macro="" textlink="">
      <xdr:nvSpPr>
        <xdr:cNvPr id="465" name="楕円 464">
          <a:extLst>
            <a:ext uri="{FF2B5EF4-FFF2-40B4-BE49-F238E27FC236}">
              <a16:creationId xmlns:a16="http://schemas.microsoft.com/office/drawing/2014/main" id="{FB504E0E-6B76-404F-ACDF-907355174A33}"/>
            </a:ext>
          </a:extLst>
        </xdr:cNvPr>
        <xdr:cNvSpPr/>
      </xdr:nvSpPr>
      <xdr:spPr>
        <a:xfrm>
          <a:off x="15240000" y="31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116434</xdr:rowOff>
    </xdr:from>
    <xdr:ext cx="762000" cy="259045"/>
    <xdr:sp macro="" textlink="">
      <xdr:nvSpPr>
        <xdr:cNvPr id="466" name="テキスト ボックス 465">
          <a:extLst>
            <a:ext uri="{FF2B5EF4-FFF2-40B4-BE49-F238E27FC236}">
              <a16:creationId xmlns:a16="http://schemas.microsoft.com/office/drawing/2014/main" id="{3978E17A-3D40-4F06-8273-D489B00655C4}"/>
            </a:ext>
          </a:extLst>
        </xdr:cNvPr>
        <xdr:cNvSpPr txBox="1"/>
      </xdr:nvSpPr>
      <xdr:spPr>
        <a:xfrm>
          <a:off x="14909800" y="3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150707</xdr:rowOff>
    </xdr:from>
    <xdr:to>
      <xdr:col>68</xdr:col>
      <xdr:colOff>203200</xdr:colOff>
      <xdr:row>19</xdr:row>
      <xdr:rowOff>80857</xdr:rowOff>
    </xdr:to>
    <xdr:sp macro="" textlink="">
      <xdr:nvSpPr>
        <xdr:cNvPr id="467" name="楕円 466">
          <a:extLst>
            <a:ext uri="{FF2B5EF4-FFF2-40B4-BE49-F238E27FC236}">
              <a16:creationId xmlns:a16="http://schemas.microsoft.com/office/drawing/2014/main" id="{9D9E261A-86A7-476E-86B6-AA021C88A59A}"/>
            </a:ext>
          </a:extLst>
        </xdr:cNvPr>
        <xdr:cNvSpPr/>
      </xdr:nvSpPr>
      <xdr:spPr>
        <a:xfrm>
          <a:off x="14351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65634</xdr:rowOff>
    </xdr:from>
    <xdr:ext cx="762000" cy="259045"/>
    <xdr:sp macro="" textlink="">
      <xdr:nvSpPr>
        <xdr:cNvPr id="468" name="テキスト ボックス 467">
          <a:extLst>
            <a:ext uri="{FF2B5EF4-FFF2-40B4-BE49-F238E27FC236}">
              <a16:creationId xmlns:a16="http://schemas.microsoft.com/office/drawing/2014/main" id="{8AD7AC5E-61AD-4419-84F3-F65E56A7855F}"/>
            </a:ext>
          </a:extLst>
        </xdr:cNvPr>
        <xdr:cNvSpPr txBox="1"/>
      </xdr:nvSpPr>
      <xdr:spPr>
        <a:xfrm>
          <a:off x="14020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159899</xdr:rowOff>
    </xdr:from>
    <xdr:to>
      <xdr:col>64</xdr:col>
      <xdr:colOff>152400</xdr:colOff>
      <xdr:row>19</xdr:row>
      <xdr:rowOff>90049</xdr:rowOff>
    </xdr:to>
    <xdr:sp macro="" textlink="">
      <xdr:nvSpPr>
        <xdr:cNvPr id="469" name="楕円 468">
          <a:extLst>
            <a:ext uri="{FF2B5EF4-FFF2-40B4-BE49-F238E27FC236}">
              <a16:creationId xmlns:a16="http://schemas.microsoft.com/office/drawing/2014/main" id="{C9A7E7E7-58E2-43AF-A52B-46C5BDC33CF5}"/>
            </a:ext>
          </a:extLst>
        </xdr:cNvPr>
        <xdr:cNvSpPr/>
      </xdr:nvSpPr>
      <xdr:spPr>
        <a:xfrm>
          <a:off x="13462000" y="32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74826</xdr:rowOff>
    </xdr:from>
    <xdr:ext cx="762000" cy="259045"/>
    <xdr:sp macro="" textlink="">
      <xdr:nvSpPr>
        <xdr:cNvPr id="470" name="テキスト ボックス 469">
          <a:extLst>
            <a:ext uri="{FF2B5EF4-FFF2-40B4-BE49-F238E27FC236}">
              <a16:creationId xmlns:a16="http://schemas.microsoft.com/office/drawing/2014/main" id="{C5A6D73A-94A0-4343-868E-8C5B312B4451}"/>
            </a:ext>
          </a:extLst>
        </xdr:cNvPr>
        <xdr:cNvSpPr txBox="1"/>
      </xdr:nvSpPr>
      <xdr:spPr>
        <a:xfrm>
          <a:off x="13131800" y="33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61,562
55,648
123.64
30,281,881
28,446,606
1,460,321
15,860,084
28,675,760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ポイント増加しているものの、類似団体内平均値を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これは、再任用職員の減等により人件費は微減であるものの、経常一般財源である普通交付税や臨時財政対策債が前年度から大きく減少したことが主な要因である。職員のスリム化は限界に近付いているため、行政サービスの低下を招かないよう適正な定員管理を推進し、併せて働き方改革等の実施により、人件費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986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5334</xdr:rowOff>
    </xdr:from>
    <xdr:to>
      <xdr:col>15</xdr:col>
      <xdr:colOff>149225</xdr:colOff>
      <xdr:row>37</xdr:row>
      <xdr:rowOff>106934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ポイント下回っている。前年度より増加したのは、物価高騰等による経常経費の物件費の増加と、経常一般財源である普通交付税や臨時財政対策債が大きく減少したことが主な要因である。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今後は、更なる物価高騰や指定管理者制度による民間委託が進むことで物件費の増加が見込まれるため、既存の業者委託等の選定を見直し物件費が大きく増加しないように努める。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73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7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6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156210</xdr:rowOff>
    </xdr:from>
    <xdr:to>
      <xdr:col>74</xdr:col>
      <xdr:colOff>31750</xdr:colOff>
      <xdr:row>18</xdr:row>
      <xdr:rowOff>86360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9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これは、障害者自立支援給付費や生活保護扶助費等が増加したことと、経常一般財源である普通交付税や臨時財政対策債が前年度から大きく減少したことが主な要因である。今後も人口の減少と共に高齢化による扶助費の増加が見込まれるため、市単独事業の見直し等をさらに進め、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53522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689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342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ポイント上回っている。前年度より増加したのは、後期高齢者医療特別会計繰出金の増加と経常一般財源である普通交付税や臨時財政対策債が大きく減少したことが主な要因である。　　　</a:t>
          </a:r>
        </a:p>
        <a:p>
          <a:r>
            <a:rPr kumimoji="1" lang="ja-JP" altLang="en-US" sz="1300">
              <a:latin typeface="ＭＳ Ｐゴシック" panose="020B0600070205080204" pitchFamily="50" charset="-128"/>
              <a:ea typeface="ＭＳ Ｐゴシック" panose="020B0600070205080204" pitchFamily="50" charset="-128"/>
            </a:rPr>
            <a:t>　今後は、国民健康保険特別会計等において、独立採算の原則に基づき、財源補填的な繰り出しをすることないように保険税の適正化を図り、一般会計の負担を抑制していく。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20865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60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60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60</xdr:row>
      <xdr:rowOff>154215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473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132443</xdr:rowOff>
    </xdr:from>
    <xdr:to>
      <xdr:col>69</xdr:col>
      <xdr:colOff>92075</xdr:colOff>
      <xdr:row>60</xdr:row>
      <xdr:rowOff>154215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19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81643</xdr:rowOff>
    </xdr:from>
    <xdr:to>
      <xdr:col>65</xdr:col>
      <xdr:colOff>53975</xdr:colOff>
      <xdr:row>61</xdr:row>
      <xdr:rowOff>11793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前年度より増加したのは、補助費等の経常経費は横ばいであるものの、経常一般財源である普通交付税や臨時財政対策債が大きく減少したことが主な要因である。また当市は、ごみ処理や消防業務等について、合併前の旧団体ごとに一部事務組合に加入しているため、類似団体内平均値よりも大幅に上回っている。</a:t>
          </a:r>
        </a:p>
        <a:p>
          <a:r>
            <a:rPr kumimoji="1" lang="ja-JP" altLang="en-US" sz="1300">
              <a:latin typeface="ＭＳ Ｐゴシック" panose="020B0600070205080204" pitchFamily="50" charset="-128"/>
              <a:ea typeface="ＭＳ Ｐゴシック" panose="020B0600070205080204" pitchFamily="50" charset="-128"/>
            </a:rPr>
            <a:t>　今後は、一部事務組合の一元化を目指すとともに、各団体への補助金の適正化について見直しを図っていく。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637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38</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27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83566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27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前年度より増加したのは、合併特例債元金の償還開始等による元利償還金の増加と、経常一般財源である普通交付税や臨時財政対策債が大きく減少したことが主な要因である。今後も学校の統廃合等による地方債発行が見込まれるため、繰上償還や償還期間の見直し等により、償還額の平準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17272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35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40132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355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62992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62992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ポイント下回っている。増加の要因は、物価高騰による物件費の増加や障害者自立支援給付費の増加で分子となる経常経費が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程度増加したことと、分母となる経常一般財源である普通交付税等が減少したことが主な要因である。今後は、補助費等については、一部事務組合の一元化を目指し、扶助費や物件費については、市単独事業の見直しを行うことで、経常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76</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887452"/>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76</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88745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52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28702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36151</xdr:rowOff>
    </xdr:from>
    <xdr:to>
      <xdr:col>29</xdr:col>
      <xdr:colOff>127000</xdr:colOff>
      <xdr:row>16</xdr:row>
      <xdr:rowOff>39789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26976"/>
          <a:ext cx="647700" cy="3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36151</xdr:rowOff>
    </xdr:from>
    <xdr:to>
      <xdr:col>26</xdr:col>
      <xdr:colOff>50800</xdr:colOff>
      <xdr:row>16</xdr:row>
      <xdr:rowOff>45999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6976"/>
          <a:ext cx="698500" cy="9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45999</xdr:rowOff>
    </xdr:from>
    <xdr:to>
      <xdr:col>22</xdr:col>
      <xdr:colOff>114300</xdr:colOff>
      <xdr:row>16</xdr:row>
      <xdr:rowOff>74917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36824"/>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163849</xdr:rowOff>
    </xdr:from>
    <xdr:to>
      <xdr:col>22</xdr:col>
      <xdr:colOff>165100</xdr:colOff>
      <xdr:row>15</xdr:row>
      <xdr:rowOff>93999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11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104176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38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66192</xdr:rowOff>
    </xdr:from>
    <xdr:to>
      <xdr:col>18</xdr:col>
      <xdr:colOff>177800</xdr:colOff>
      <xdr:row>16</xdr:row>
      <xdr:rowOff>74917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57017"/>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77514</xdr:rowOff>
    </xdr:from>
    <xdr:to>
      <xdr:col>19</xdr:col>
      <xdr:colOff>38100</xdr:colOff>
      <xdr:row>16</xdr:row>
      <xdr:rowOff>7664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6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17841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109861</xdr:rowOff>
    </xdr:from>
    <xdr:to>
      <xdr:col>15</xdr:col>
      <xdr:colOff>101600</xdr:colOff>
      <xdr:row>16</xdr:row>
      <xdr:rowOff>40011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2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50188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9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160439</xdr:rowOff>
    </xdr:from>
    <xdr:to>
      <xdr:col>29</xdr:col>
      <xdr:colOff>177800</xdr:colOff>
      <xdr:row>16</xdr:row>
      <xdr:rowOff>90589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9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132516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156801</xdr:rowOff>
    </xdr:from>
    <xdr:to>
      <xdr:col>26</xdr:col>
      <xdr:colOff>101600</xdr:colOff>
      <xdr:row>16</xdr:row>
      <xdr:rowOff>86951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71728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6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166649</xdr:rowOff>
    </xdr:from>
    <xdr:to>
      <xdr:col>22</xdr:col>
      <xdr:colOff>165100</xdr:colOff>
      <xdr:row>16</xdr:row>
      <xdr:rowOff>96799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81576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7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24117</xdr:rowOff>
    </xdr:from>
    <xdr:to>
      <xdr:col>19</xdr:col>
      <xdr:colOff>38100</xdr:colOff>
      <xdr:row>16</xdr:row>
      <xdr:rowOff>125717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4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110494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0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15392</xdr:rowOff>
    </xdr:from>
    <xdr:to>
      <xdr:col>15</xdr:col>
      <xdr:colOff>101600</xdr:colOff>
      <xdr:row>16</xdr:row>
      <xdr:rowOff>116992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06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101769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9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273342</xdr:rowOff>
    </xdr:from>
    <xdr:to>
      <xdr:col>29</xdr:col>
      <xdr:colOff>127000</xdr:colOff>
      <xdr:row>35</xdr:row>
      <xdr:rowOff>303099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83692"/>
          <a:ext cx="647700" cy="2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287876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8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227622</xdr:rowOff>
    </xdr:from>
    <xdr:to>
      <xdr:col>26</xdr:col>
      <xdr:colOff>50800</xdr:colOff>
      <xdr:row>35</xdr:row>
      <xdr:rowOff>273342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37972"/>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111303</xdr:rowOff>
    </xdr:from>
    <xdr:to>
      <xdr:col>22</xdr:col>
      <xdr:colOff>114300</xdr:colOff>
      <xdr:row>35</xdr:row>
      <xdr:rowOff>227622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21653"/>
          <a:ext cx="698500" cy="116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325107</xdr:rowOff>
    </xdr:from>
    <xdr:to>
      <xdr:col>22</xdr:col>
      <xdr:colOff>165100</xdr:colOff>
      <xdr:row>36</xdr:row>
      <xdr:rowOff>83807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5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68584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111303</xdr:rowOff>
    </xdr:from>
    <xdr:to>
      <xdr:col>18</xdr:col>
      <xdr:colOff>177800</xdr:colOff>
      <xdr:row>35</xdr:row>
      <xdr:rowOff>140068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21653"/>
          <a:ext cx="698500" cy="2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259309</xdr:rowOff>
    </xdr:from>
    <xdr:to>
      <xdr:col>19</xdr:col>
      <xdr:colOff>38100</xdr:colOff>
      <xdr:row>36</xdr:row>
      <xdr:rowOff>18009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69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2786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56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229743</xdr:rowOff>
    </xdr:from>
    <xdr:to>
      <xdr:col>15</xdr:col>
      <xdr:colOff>101600</xdr:colOff>
      <xdr:row>35</xdr:row>
      <xdr:rowOff>331343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40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316120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252299</xdr:rowOff>
    </xdr:from>
    <xdr:to>
      <xdr:col>29</xdr:col>
      <xdr:colOff>177800</xdr:colOff>
      <xdr:row>36</xdr:row>
      <xdr:rowOff>10999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2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97376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222542</xdr:rowOff>
    </xdr:from>
    <xdr:to>
      <xdr:col>26</xdr:col>
      <xdr:colOff>101600</xdr:colOff>
      <xdr:row>35</xdr:row>
      <xdr:rowOff>324142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334319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0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176822</xdr:rowOff>
    </xdr:from>
    <xdr:to>
      <xdr:col>22</xdr:col>
      <xdr:colOff>165100</xdr:colOff>
      <xdr:row>35</xdr:row>
      <xdr:rowOff>278422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288599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60503</xdr:rowOff>
    </xdr:from>
    <xdr:to>
      <xdr:col>19</xdr:col>
      <xdr:colOff>38100</xdr:colOff>
      <xdr:row>35</xdr:row>
      <xdr:rowOff>162103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7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172280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3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89268</xdr:rowOff>
    </xdr:from>
    <xdr:to>
      <xdr:col>15</xdr:col>
      <xdr:colOff>101600</xdr:colOff>
      <xdr:row>35</xdr:row>
      <xdr:rowOff>190868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9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201045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6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61,562
55,648
123.64
30,281,881
28,446,606
1,460,321
15,860,084
28,675,760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116497</xdr:rowOff>
    </xdr:from>
    <xdr:to>
      <xdr:col>24</xdr:col>
      <xdr:colOff>63500</xdr:colOff>
      <xdr:row>36</xdr:row>
      <xdr:rowOff>122688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8697"/>
          <a:ext cx="8382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122688</xdr:rowOff>
    </xdr:from>
    <xdr:to>
      <xdr:col>19</xdr:col>
      <xdr:colOff>177800</xdr:colOff>
      <xdr:row>36</xdr:row>
      <xdr:rowOff>136938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4888"/>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136938</xdr:rowOff>
    </xdr:from>
    <xdr:to>
      <xdr:col>15</xdr:col>
      <xdr:colOff>50800</xdr:colOff>
      <xdr:row>37</xdr:row>
      <xdr:rowOff>82988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9138"/>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11252</xdr:rowOff>
    </xdr:from>
    <xdr:to>
      <xdr:col>15</xdr:col>
      <xdr:colOff>101600</xdr:colOff>
      <xdr:row>35</xdr:row>
      <xdr:rowOff>112852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1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129379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65900</xdr:rowOff>
    </xdr:from>
    <xdr:to>
      <xdr:col>10</xdr:col>
      <xdr:colOff>114300</xdr:colOff>
      <xdr:row>37</xdr:row>
      <xdr:rowOff>82988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9550"/>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2508</xdr:rowOff>
    </xdr:from>
    <xdr:to>
      <xdr:col>10</xdr:col>
      <xdr:colOff>165100</xdr:colOff>
      <xdr:row>36</xdr:row>
      <xdr:rowOff>104108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120635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7461</xdr:rowOff>
    </xdr:from>
    <xdr:to>
      <xdr:col>6</xdr:col>
      <xdr:colOff>38100</xdr:colOff>
      <xdr:row>36</xdr:row>
      <xdr:rowOff>109061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125588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65697</xdr:rowOff>
    </xdr:from>
    <xdr:to>
      <xdr:col>24</xdr:col>
      <xdr:colOff>114300</xdr:colOff>
      <xdr:row>36</xdr:row>
      <xdr:rowOff>167297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44124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71888</xdr:rowOff>
    </xdr:from>
    <xdr:to>
      <xdr:col>20</xdr:col>
      <xdr:colOff>38100</xdr:colOff>
      <xdr:row>37</xdr:row>
      <xdr:rowOff>2038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164615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86138</xdr:rowOff>
    </xdr:from>
    <xdr:to>
      <xdr:col>15</xdr:col>
      <xdr:colOff>101600</xdr:colOff>
      <xdr:row>37</xdr:row>
      <xdr:rowOff>16288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32188</xdr:rowOff>
    </xdr:from>
    <xdr:to>
      <xdr:col>10</xdr:col>
      <xdr:colOff>165100</xdr:colOff>
      <xdr:row>37</xdr:row>
      <xdr:rowOff>133788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124915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15100</xdr:rowOff>
    </xdr:from>
    <xdr:to>
      <xdr:col>6</xdr:col>
      <xdr:colOff>38100</xdr:colOff>
      <xdr:row>37</xdr:row>
      <xdr:rowOff>116700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107827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163148</xdr:rowOff>
    </xdr:from>
    <xdr:to>
      <xdr:col>24</xdr:col>
      <xdr:colOff>63500</xdr:colOff>
      <xdr:row>58</xdr:row>
      <xdr:rowOff>12446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35798"/>
          <a:ext cx="8382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12446</xdr:rowOff>
    </xdr:from>
    <xdr:to>
      <xdr:col>19</xdr:col>
      <xdr:colOff>177800</xdr:colOff>
      <xdr:row>58</xdr:row>
      <xdr:rowOff>51395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56546"/>
          <a:ext cx="889000" cy="3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49654</xdr:rowOff>
    </xdr:from>
    <xdr:to>
      <xdr:col>15</xdr:col>
      <xdr:colOff>50800</xdr:colOff>
      <xdr:row>58</xdr:row>
      <xdr:rowOff>51395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93754"/>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144656</xdr:rowOff>
    </xdr:from>
    <xdr:to>
      <xdr:col>15</xdr:col>
      <xdr:colOff>101600</xdr:colOff>
      <xdr:row>56</xdr:row>
      <xdr:rowOff>74806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91333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4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49654</xdr:rowOff>
    </xdr:from>
    <xdr:to>
      <xdr:col>10</xdr:col>
      <xdr:colOff>114300</xdr:colOff>
      <xdr:row>58</xdr:row>
      <xdr:rowOff>84117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93754"/>
          <a:ext cx="889000" cy="3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33589</xdr:rowOff>
    </xdr:from>
    <xdr:to>
      <xdr:col>10</xdr:col>
      <xdr:colOff>165100</xdr:colOff>
      <xdr:row>56</xdr:row>
      <xdr:rowOff>135189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151716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100983</xdr:rowOff>
    </xdr:from>
    <xdr:to>
      <xdr:col>6</xdr:col>
      <xdr:colOff>38100</xdr:colOff>
      <xdr:row>57</xdr:row>
      <xdr:rowOff>31133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47660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112348</xdr:rowOff>
    </xdr:from>
    <xdr:to>
      <xdr:col>24</xdr:col>
      <xdr:colOff>114300</xdr:colOff>
      <xdr:row>58</xdr:row>
      <xdr:rowOff>42498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90775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133096</xdr:rowOff>
    </xdr:from>
    <xdr:to>
      <xdr:col>20</xdr:col>
      <xdr:colOff>38100</xdr:colOff>
      <xdr:row>58</xdr:row>
      <xdr:rowOff>63246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54373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595</xdr:rowOff>
    </xdr:from>
    <xdr:to>
      <xdr:col>15</xdr:col>
      <xdr:colOff>101600</xdr:colOff>
      <xdr:row>58</xdr:row>
      <xdr:rowOff>102195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93322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3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170304</xdr:rowOff>
    </xdr:from>
    <xdr:to>
      <xdr:col>10</xdr:col>
      <xdr:colOff>165100</xdr:colOff>
      <xdr:row>58</xdr:row>
      <xdr:rowOff>100454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91581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33317</xdr:rowOff>
    </xdr:from>
    <xdr:to>
      <xdr:col>6</xdr:col>
      <xdr:colOff>38100</xdr:colOff>
      <xdr:row>58</xdr:row>
      <xdr:rowOff>134917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126044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81635</xdr:rowOff>
    </xdr:from>
    <xdr:to>
      <xdr:col>24</xdr:col>
      <xdr:colOff>63500</xdr:colOff>
      <xdr:row>77</xdr:row>
      <xdr:rowOff>136958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83285"/>
          <a:ext cx="838200" cy="5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136958</xdr:rowOff>
    </xdr:from>
    <xdr:to>
      <xdr:col>19</xdr:col>
      <xdr:colOff>177800</xdr:colOff>
      <xdr:row>77</xdr:row>
      <xdr:rowOff>164427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38608"/>
          <a:ext cx="8890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164427</xdr:rowOff>
    </xdr:from>
    <xdr:to>
      <xdr:col>15</xdr:col>
      <xdr:colOff>50800</xdr:colOff>
      <xdr:row>78</xdr:row>
      <xdr:rowOff>13436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607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148946</xdr:rowOff>
    </xdr:from>
    <xdr:to>
      <xdr:col>15</xdr:col>
      <xdr:colOff>101600</xdr:colOff>
      <xdr:row>78</xdr:row>
      <xdr:rowOff>79096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70223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8637</xdr:rowOff>
    </xdr:from>
    <xdr:to>
      <xdr:col>10</xdr:col>
      <xdr:colOff>114300</xdr:colOff>
      <xdr:row>78</xdr:row>
      <xdr:rowOff>13436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81737"/>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126161</xdr:rowOff>
    </xdr:from>
    <xdr:to>
      <xdr:col>10</xdr:col>
      <xdr:colOff>165100</xdr:colOff>
      <xdr:row>78</xdr:row>
      <xdr:rowOff>56311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72838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134620</xdr:rowOff>
    </xdr:from>
    <xdr:to>
      <xdr:col>6</xdr:col>
      <xdr:colOff>38100</xdr:colOff>
      <xdr:row>78</xdr:row>
      <xdr:rowOff>64770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55897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30835</xdr:rowOff>
    </xdr:from>
    <xdr:to>
      <xdr:col>24</xdr:col>
      <xdr:colOff>114300</xdr:colOff>
      <xdr:row>77</xdr:row>
      <xdr:rowOff>132435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53712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86158</xdr:rowOff>
    </xdr:from>
    <xdr:to>
      <xdr:col>20</xdr:col>
      <xdr:colOff>38100</xdr:colOff>
      <xdr:row>78</xdr:row>
      <xdr:rowOff>16308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32835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113627</xdr:rowOff>
    </xdr:from>
    <xdr:to>
      <xdr:col>15</xdr:col>
      <xdr:colOff>101600</xdr:colOff>
      <xdr:row>78</xdr:row>
      <xdr:rowOff>43777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60304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9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134086</xdr:rowOff>
    </xdr:from>
    <xdr:to>
      <xdr:col>10</xdr:col>
      <xdr:colOff>165100</xdr:colOff>
      <xdr:row>78</xdr:row>
      <xdr:rowOff>64236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55363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129287</xdr:rowOff>
    </xdr:from>
    <xdr:to>
      <xdr:col>6</xdr:col>
      <xdr:colOff>38100</xdr:colOff>
      <xdr:row>78</xdr:row>
      <xdr:rowOff>59437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75964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0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83448</xdr:rowOff>
    </xdr:from>
    <xdr:to>
      <xdr:col>24</xdr:col>
      <xdr:colOff>63500</xdr:colOff>
      <xdr:row>96</xdr:row>
      <xdr:rowOff>106259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71198"/>
          <a:ext cx="838200" cy="19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83448</xdr:rowOff>
    </xdr:from>
    <xdr:to>
      <xdr:col>19</xdr:col>
      <xdr:colOff>177800</xdr:colOff>
      <xdr:row>97</xdr:row>
      <xdr:rowOff>98879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71198"/>
          <a:ext cx="889000" cy="3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98879</xdr:rowOff>
    </xdr:from>
    <xdr:to>
      <xdr:col>15</xdr:col>
      <xdr:colOff>50800</xdr:colOff>
      <xdr:row>97</xdr:row>
      <xdr:rowOff>157269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29529"/>
          <a:ext cx="889000" cy="5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133493</xdr:rowOff>
    </xdr:from>
    <xdr:to>
      <xdr:col>15</xdr:col>
      <xdr:colOff>101600</xdr:colOff>
      <xdr:row>97</xdr:row>
      <xdr:rowOff>63643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157269</xdr:rowOff>
    </xdr:from>
    <xdr:to>
      <xdr:col>10</xdr:col>
      <xdr:colOff>114300</xdr:colOff>
      <xdr:row>98</xdr:row>
      <xdr:rowOff>69700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87919"/>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3747</xdr:rowOff>
    </xdr:from>
    <xdr:to>
      <xdr:col>10</xdr:col>
      <xdr:colOff>165100</xdr:colOff>
      <xdr:row>97</xdr:row>
      <xdr:rowOff>105347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121874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86663</xdr:rowOff>
    </xdr:from>
    <xdr:to>
      <xdr:col>6</xdr:col>
      <xdr:colOff>38100</xdr:colOff>
      <xdr:row>98</xdr:row>
      <xdr:rowOff>16813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1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33340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9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55459</xdr:rowOff>
    </xdr:from>
    <xdr:to>
      <xdr:col>24</xdr:col>
      <xdr:colOff>114300</xdr:colOff>
      <xdr:row>96</xdr:row>
      <xdr:rowOff>157059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1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33886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32648</xdr:rowOff>
    </xdr:from>
    <xdr:to>
      <xdr:col>20</xdr:col>
      <xdr:colOff>38100</xdr:colOff>
      <xdr:row>95</xdr:row>
      <xdr:rowOff>134248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2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125375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1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48079</xdr:rowOff>
    </xdr:from>
    <xdr:to>
      <xdr:col>15</xdr:col>
      <xdr:colOff>101600</xdr:colOff>
      <xdr:row>97</xdr:row>
      <xdr:rowOff>149679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140806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106469</xdr:rowOff>
    </xdr:from>
    <xdr:to>
      <xdr:col>10</xdr:col>
      <xdr:colOff>165100</xdr:colOff>
      <xdr:row>98</xdr:row>
      <xdr:rowOff>36619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3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27746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2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18900</xdr:rowOff>
    </xdr:from>
    <xdr:to>
      <xdr:col>6</xdr:col>
      <xdr:colOff>38100</xdr:colOff>
      <xdr:row>98</xdr:row>
      <xdr:rowOff>120500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111627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21590</xdr:rowOff>
    </xdr:from>
    <xdr:to>
      <xdr:col>55</xdr:col>
      <xdr:colOff>0</xdr:colOff>
      <xdr:row>36</xdr:row>
      <xdr:rowOff>90399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93790"/>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12507</xdr:rowOff>
    </xdr:from>
    <xdr:to>
      <xdr:col>50</xdr:col>
      <xdr:colOff>114300</xdr:colOff>
      <xdr:row>36</xdr:row>
      <xdr:rowOff>90399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498907"/>
          <a:ext cx="889000" cy="76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154281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9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12507</xdr:rowOff>
    </xdr:from>
    <xdr:to>
      <xdr:col>45</xdr:col>
      <xdr:colOff>177800</xdr:colOff>
      <xdr:row>36</xdr:row>
      <xdr:rowOff>158224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498907"/>
          <a:ext cx="889000" cy="8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180</xdr:rowOff>
    </xdr:from>
    <xdr:to>
      <xdr:col>46</xdr:col>
      <xdr:colOff>38100</xdr:colOff>
      <xdr:row>31</xdr:row>
      <xdr:rowOff>101780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3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118307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0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158224</xdr:rowOff>
    </xdr:from>
    <xdr:to>
      <xdr:col>41</xdr:col>
      <xdr:colOff>50800</xdr:colOff>
      <xdr:row>36</xdr:row>
      <xdr:rowOff>164892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3042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94485</xdr:rowOff>
    </xdr:from>
    <xdr:to>
      <xdr:col>41</xdr:col>
      <xdr:colOff>101600</xdr:colOff>
      <xdr:row>37</xdr:row>
      <xdr:rowOff>24635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6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41162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104262</xdr:rowOff>
    </xdr:from>
    <xdr:to>
      <xdr:col>36</xdr:col>
      <xdr:colOff>165100</xdr:colOff>
      <xdr:row>37</xdr:row>
      <xdr:rowOff>34412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7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50939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5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142240</xdr:rowOff>
    </xdr:from>
    <xdr:to>
      <xdr:col>55</xdr:col>
      <xdr:colOff>50800</xdr:colOff>
      <xdr:row>36</xdr:row>
      <xdr:rowOff>72390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165117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39599</xdr:rowOff>
    </xdr:from>
    <xdr:to>
      <xdr:col>50</xdr:col>
      <xdr:colOff>165100</xdr:colOff>
      <xdr:row>36</xdr:row>
      <xdr:rowOff>141199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132326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133157</xdr:rowOff>
    </xdr:from>
    <xdr:to>
      <xdr:col>46</xdr:col>
      <xdr:colOff>38100</xdr:colOff>
      <xdr:row>32</xdr:row>
      <xdr:rowOff>63307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4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54434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54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107424</xdr:rowOff>
    </xdr:from>
    <xdr:to>
      <xdr:col>41</xdr:col>
      <xdr:colOff>101600</xdr:colOff>
      <xdr:row>37</xdr:row>
      <xdr:rowOff>37574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28701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7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114092</xdr:rowOff>
    </xdr:from>
    <xdr:to>
      <xdr:col>36</xdr:col>
      <xdr:colOff>165100</xdr:colOff>
      <xdr:row>37</xdr:row>
      <xdr:rowOff>44242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35369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38528</xdr:rowOff>
    </xdr:from>
    <xdr:to>
      <xdr:col>55</xdr:col>
      <xdr:colOff>0</xdr:colOff>
      <xdr:row>57</xdr:row>
      <xdr:rowOff>85870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296828"/>
          <a:ext cx="838200" cy="56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105192</xdr:rowOff>
    </xdr:from>
    <xdr:to>
      <xdr:col>50</xdr:col>
      <xdr:colOff>114300</xdr:colOff>
      <xdr:row>57</xdr:row>
      <xdr:rowOff>85870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06392"/>
          <a:ext cx="889000" cy="15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105192</xdr:rowOff>
    </xdr:from>
    <xdr:to>
      <xdr:col>45</xdr:col>
      <xdr:colOff>177800</xdr:colOff>
      <xdr:row>57</xdr:row>
      <xdr:rowOff>109176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06392"/>
          <a:ext cx="889000" cy="1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4438</xdr:rowOff>
    </xdr:from>
    <xdr:to>
      <xdr:col>46</xdr:col>
      <xdr:colOff>38100</xdr:colOff>
      <xdr:row>55</xdr:row>
      <xdr:rowOff>106038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3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122565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2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95134</xdr:rowOff>
    </xdr:from>
    <xdr:to>
      <xdr:col>41</xdr:col>
      <xdr:colOff>50800</xdr:colOff>
      <xdr:row>57</xdr:row>
      <xdr:rowOff>109176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696334"/>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125868</xdr:rowOff>
    </xdr:from>
    <xdr:to>
      <xdr:col>41</xdr:col>
      <xdr:colOff>101600</xdr:colOff>
      <xdr:row>55</xdr:row>
      <xdr:rowOff>56018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38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72545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1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42690</xdr:rowOff>
    </xdr:from>
    <xdr:to>
      <xdr:col>36</xdr:col>
      <xdr:colOff>165100</xdr:colOff>
      <xdr:row>54</xdr:row>
      <xdr:rowOff>144290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3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160817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0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159178</xdr:rowOff>
    </xdr:from>
    <xdr:to>
      <xdr:col>55</xdr:col>
      <xdr:colOff>50800</xdr:colOff>
      <xdr:row>54</xdr:row>
      <xdr:rowOff>89328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2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10605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09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35070</xdr:rowOff>
    </xdr:from>
    <xdr:to>
      <xdr:col>50</xdr:col>
      <xdr:colOff>165100</xdr:colOff>
      <xdr:row>57</xdr:row>
      <xdr:rowOff>136670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127797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54392</xdr:rowOff>
    </xdr:from>
    <xdr:to>
      <xdr:col>46</xdr:col>
      <xdr:colOff>38100</xdr:colOff>
      <xdr:row>56</xdr:row>
      <xdr:rowOff>155992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147119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4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58376</xdr:rowOff>
    </xdr:from>
    <xdr:to>
      <xdr:col>41</xdr:col>
      <xdr:colOff>101600</xdr:colOff>
      <xdr:row>57</xdr:row>
      <xdr:rowOff>159976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151103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44334</xdr:rowOff>
    </xdr:from>
    <xdr:to>
      <xdr:col>36</xdr:col>
      <xdr:colOff>165100</xdr:colOff>
      <xdr:row>56</xdr:row>
      <xdr:rowOff>145934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137061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155108</xdr:rowOff>
    </xdr:from>
    <xdr:to>
      <xdr:col>55</xdr:col>
      <xdr:colOff>0</xdr:colOff>
      <xdr:row>77</xdr:row>
      <xdr:rowOff>126167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842408"/>
          <a:ext cx="838200" cy="48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140180</xdr:rowOff>
    </xdr:from>
    <xdr:to>
      <xdr:col>50</xdr:col>
      <xdr:colOff>114300</xdr:colOff>
      <xdr:row>77</xdr:row>
      <xdr:rowOff>126167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998930"/>
          <a:ext cx="889000" cy="3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140180</xdr:rowOff>
    </xdr:from>
    <xdr:to>
      <xdr:col>45</xdr:col>
      <xdr:colOff>177800</xdr:colOff>
      <xdr:row>76</xdr:row>
      <xdr:rowOff>97546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998930"/>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103759</xdr:rowOff>
    </xdr:from>
    <xdr:to>
      <xdr:col>46</xdr:col>
      <xdr:colOff>38100</xdr:colOff>
      <xdr:row>76</xdr:row>
      <xdr:rowOff>33908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962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25037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22223</xdr:rowOff>
    </xdr:from>
    <xdr:to>
      <xdr:col>41</xdr:col>
      <xdr:colOff>50800</xdr:colOff>
      <xdr:row>76</xdr:row>
      <xdr:rowOff>97546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880973"/>
          <a:ext cx="889000" cy="24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106868</xdr:rowOff>
    </xdr:from>
    <xdr:to>
      <xdr:col>41</xdr:col>
      <xdr:colOff>101600</xdr:colOff>
      <xdr:row>76</xdr:row>
      <xdr:rowOff>37018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296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53545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74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62131</xdr:rowOff>
    </xdr:from>
    <xdr:to>
      <xdr:col>36</xdr:col>
      <xdr:colOff>165100</xdr:colOff>
      <xdr:row>74</xdr:row>
      <xdr:rowOff>163731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74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8808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52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104308</xdr:rowOff>
    </xdr:from>
    <xdr:to>
      <xdr:col>55</xdr:col>
      <xdr:colOff>50800</xdr:colOff>
      <xdr:row>75</xdr:row>
      <xdr:rowOff>34458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7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127185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6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75367</xdr:rowOff>
    </xdr:from>
    <xdr:to>
      <xdr:col>50</xdr:col>
      <xdr:colOff>165100</xdr:colOff>
      <xdr:row>78</xdr:row>
      <xdr:rowOff>5517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168094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3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89380</xdr:rowOff>
    </xdr:from>
    <xdr:to>
      <xdr:col>46</xdr:col>
      <xdr:colOff>38100</xdr:colOff>
      <xdr:row>76</xdr:row>
      <xdr:rowOff>19531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9481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36057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46746</xdr:rowOff>
    </xdr:from>
    <xdr:to>
      <xdr:col>41</xdr:col>
      <xdr:colOff>101600</xdr:colOff>
      <xdr:row>76</xdr:row>
      <xdr:rowOff>148346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139473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6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142873</xdr:rowOff>
    </xdr:from>
    <xdr:to>
      <xdr:col>36</xdr:col>
      <xdr:colOff>165100</xdr:colOff>
      <xdr:row>75</xdr:row>
      <xdr:rowOff>73023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8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64150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92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83545</xdr:rowOff>
    </xdr:from>
    <xdr:to>
      <xdr:col>55</xdr:col>
      <xdr:colOff>0</xdr:colOff>
      <xdr:row>98</xdr:row>
      <xdr:rowOff>145497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885645"/>
          <a:ext cx="838200" cy="6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80868</xdr:rowOff>
    </xdr:from>
    <xdr:to>
      <xdr:col>50</xdr:col>
      <xdr:colOff>114300</xdr:colOff>
      <xdr:row>98</xdr:row>
      <xdr:rowOff>83545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711518"/>
          <a:ext cx="889000" cy="17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80868</xdr:rowOff>
    </xdr:from>
    <xdr:to>
      <xdr:col>45</xdr:col>
      <xdr:colOff>177800</xdr:colOff>
      <xdr:row>98</xdr:row>
      <xdr:rowOff>89979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11518"/>
          <a:ext cx="889000" cy="18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159831</xdr:rowOff>
    </xdr:from>
    <xdr:to>
      <xdr:col>46</xdr:col>
      <xdr:colOff>38100</xdr:colOff>
      <xdr:row>96</xdr:row>
      <xdr:rowOff>89981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106508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2736</xdr:rowOff>
    </xdr:from>
    <xdr:to>
      <xdr:col>41</xdr:col>
      <xdr:colOff>50800</xdr:colOff>
      <xdr:row>98</xdr:row>
      <xdr:rowOff>89979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804836"/>
          <a:ext cx="889000" cy="8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85683</xdr:rowOff>
    </xdr:from>
    <xdr:to>
      <xdr:col>41</xdr:col>
      <xdr:colOff>101600</xdr:colOff>
      <xdr:row>96</xdr:row>
      <xdr:rowOff>15833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130880</xdr:rowOff>
    </xdr:from>
    <xdr:to>
      <xdr:col>36</xdr:col>
      <xdr:colOff>165100</xdr:colOff>
      <xdr:row>96</xdr:row>
      <xdr:rowOff>61030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77557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94697</xdr:rowOff>
    </xdr:from>
    <xdr:to>
      <xdr:col>55</xdr:col>
      <xdr:colOff>50800</xdr:colOff>
      <xdr:row>99</xdr:row>
      <xdr:rowOff>24847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9624</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8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32745</xdr:rowOff>
    </xdr:from>
    <xdr:to>
      <xdr:col>50</xdr:col>
      <xdr:colOff>165100</xdr:colOff>
      <xdr:row>98</xdr:row>
      <xdr:rowOff>134345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125472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9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30068</xdr:rowOff>
    </xdr:from>
    <xdr:to>
      <xdr:col>46</xdr:col>
      <xdr:colOff>38100</xdr:colOff>
      <xdr:row>97</xdr:row>
      <xdr:rowOff>131668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122795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5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39179</xdr:rowOff>
    </xdr:from>
    <xdr:to>
      <xdr:col>41</xdr:col>
      <xdr:colOff>101600</xdr:colOff>
      <xdr:row>98</xdr:row>
      <xdr:rowOff>140779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131906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93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123386</xdr:rowOff>
    </xdr:from>
    <xdr:to>
      <xdr:col>36</xdr:col>
      <xdr:colOff>165100</xdr:colOff>
      <xdr:row>98</xdr:row>
      <xdr:rowOff>53536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44663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121961</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37061"/>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115098</xdr:rowOff>
    </xdr:from>
    <xdr:to>
      <xdr:col>76</xdr:col>
      <xdr:colOff>165100</xdr:colOff>
      <xdr:row>38</xdr:row>
      <xdr:rowOff>45248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61775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3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121961</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37061"/>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6604</xdr:rowOff>
    </xdr:from>
    <xdr:to>
      <xdr:col>72</xdr:col>
      <xdr:colOff>38100</xdr:colOff>
      <xdr:row>38</xdr:row>
      <xdr:rowOff>108204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124731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2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148359</xdr:rowOff>
    </xdr:from>
    <xdr:to>
      <xdr:col>67</xdr:col>
      <xdr:colOff>101600</xdr:colOff>
      <xdr:row>38</xdr:row>
      <xdr:rowOff>78508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492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95036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26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71161</xdr:rowOff>
    </xdr:from>
    <xdr:to>
      <xdr:col>72</xdr:col>
      <xdr:colOff>38100</xdr:colOff>
      <xdr:row>39</xdr:row>
      <xdr:rowOff>1311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163888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7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152388</xdr:rowOff>
    </xdr:from>
    <xdr:to>
      <xdr:col>85</xdr:col>
      <xdr:colOff>127000</xdr:colOff>
      <xdr:row>75</xdr:row>
      <xdr:rowOff>15929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39688"/>
          <a:ext cx="8382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15929</xdr:rowOff>
    </xdr:from>
    <xdr:to>
      <xdr:col>81</xdr:col>
      <xdr:colOff>50800</xdr:colOff>
      <xdr:row>75</xdr:row>
      <xdr:rowOff>20420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74679"/>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10133</xdr:rowOff>
    </xdr:from>
    <xdr:to>
      <xdr:col>76</xdr:col>
      <xdr:colOff>114300</xdr:colOff>
      <xdr:row>75</xdr:row>
      <xdr:rowOff>20420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6888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19487</xdr:rowOff>
    </xdr:from>
    <xdr:to>
      <xdr:col>76</xdr:col>
      <xdr:colOff>165100</xdr:colOff>
      <xdr:row>75</xdr:row>
      <xdr:rowOff>121087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112214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10133</xdr:rowOff>
    </xdr:from>
    <xdr:to>
      <xdr:col>71</xdr:col>
      <xdr:colOff>177800</xdr:colOff>
      <xdr:row>75</xdr:row>
      <xdr:rowOff>33107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86888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36502</xdr:rowOff>
    </xdr:from>
    <xdr:to>
      <xdr:col>72</xdr:col>
      <xdr:colOff>38100</xdr:colOff>
      <xdr:row>75</xdr:row>
      <xdr:rowOff>138102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129229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8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41547</xdr:rowOff>
    </xdr:from>
    <xdr:to>
      <xdr:col>67</xdr:col>
      <xdr:colOff>101600</xdr:colOff>
      <xdr:row>75</xdr:row>
      <xdr:rowOff>143147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0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134275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101588</xdr:rowOff>
    </xdr:from>
    <xdr:to>
      <xdr:col>85</xdr:col>
      <xdr:colOff>177800</xdr:colOff>
      <xdr:row>75</xdr:row>
      <xdr:rowOff>31738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124465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136579</xdr:rowOff>
    </xdr:from>
    <xdr:to>
      <xdr:col>81</xdr:col>
      <xdr:colOff>101600</xdr:colOff>
      <xdr:row>75</xdr:row>
      <xdr:rowOff>66729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83256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59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141070</xdr:rowOff>
    </xdr:from>
    <xdr:to>
      <xdr:col>76</xdr:col>
      <xdr:colOff>165100</xdr:colOff>
      <xdr:row>75</xdr:row>
      <xdr:rowOff>71220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87747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130783</xdr:rowOff>
    </xdr:from>
    <xdr:to>
      <xdr:col>72</xdr:col>
      <xdr:colOff>38100</xdr:colOff>
      <xdr:row>75</xdr:row>
      <xdr:rowOff>60933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77460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153757</xdr:rowOff>
    </xdr:from>
    <xdr:to>
      <xdr:col>67</xdr:col>
      <xdr:colOff>101600</xdr:colOff>
      <xdr:row>75</xdr:row>
      <xdr:rowOff>83907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100434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6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71932</xdr:rowOff>
    </xdr:from>
    <xdr:to>
      <xdr:col>85</xdr:col>
      <xdr:colOff>127000</xdr:colOff>
      <xdr:row>99</xdr:row>
      <xdr:rowOff>11264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702582"/>
          <a:ext cx="838200" cy="2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71932</xdr:rowOff>
    </xdr:from>
    <xdr:to>
      <xdr:col>81</xdr:col>
      <xdr:colOff>50800</xdr:colOff>
      <xdr:row>98</xdr:row>
      <xdr:rowOff>170459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702582"/>
          <a:ext cx="889000" cy="2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170459</xdr:rowOff>
    </xdr:from>
    <xdr:to>
      <xdr:col>76</xdr:col>
      <xdr:colOff>114300</xdr:colOff>
      <xdr:row>99</xdr:row>
      <xdr:rowOff>42887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72559"/>
          <a:ext cx="8890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115582</xdr:rowOff>
    </xdr:from>
    <xdr:to>
      <xdr:col>76</xdr:col>
      <xdr:colOff>165100</xdr:colOff>
      <xdr:row>98</xdr:row>
      <xdr:rowOff>45732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4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62259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42887</xdr:rowOff>
    </xdr:from>
    <xdr:to>
      <xdr:col>71</xdr:col>
      <xdr:colOff>177800</xdr:colOff>
      <xdr:row>99</xdr:row>
      <xdr:rowOff>44310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7016437"/>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41250</xdr:rowOff>
    </xdr:from>
    <xdr:to>
      <xdr:col>72</xdr:col>
      <xdr:colOff>38100</xdr:colOff>
      <xdr:row>98</xdr:row>
      <xdr:rowOff>142850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159377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61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21247</xdr:rowOff>
    </xdr:from>
    <xdr:to>
      <xdr:col>67</xdr:col>
      <xdr:colOff>101600</xdr:colOff>
      <xdr:row>98</xdr:row>
      <xdr:rowOff>122847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139374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131914</xdr:rowOff>
    </xdr:from>
    <xdr:to>
      <xdr:col>85</xdr:col>
      <xdr:colOff>177800</xdr:colOff>
      <xdr:row>99</xdr:row>
      <xdr:rowOff>62064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46841</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4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21132</xdr:rowOff>
    </xdr:from>
    <xdr:to>
      <xdr:col>81</xdr:col>
      <xdr:colOff>101600</xdr:colOff>
      <xdr:row>97</xdr:row>
      <xdr:rowOff>122732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6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113859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7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119659</xdr:rowOff>
    </xdr:from>
    <xdr:to>
      <xdr:col>76</xdr:col>
      <xdr:colOff>165100</xdr:colOff>
      <xdr:row>99</xdr:row>
      <xdr:rowOff>49809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40936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1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163537</xdr:rowOff>
    </xdr:from>
    <xdr:to>
      <xdr:col>72</xdr:col>
      <xdr:colOff>38100</xdr:colOff>
      <xdr:row>99</xdr:row>
      <xdr:rowOff>93687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84814</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4017" y="17058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164960</xdr:rowOff>
    </xdr:from>
    <xdr:to>
      <xdr:col>67</xdr:col>
      <xdr:colOff>101600</xdr:colOff>
      <xdr:row>99</xdr:row>
      <xdr:rowOff>95110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86237</xdr:rowOff>
    </xdr:from>
    <xdr:ext cx="313932"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57333" y="17059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142352</xdr:rowOff>
    </xdr:from>
    <xdr:to>
      <xdr:col>116</xdr:col>
      <xdr:colOff>63500</xdr:colOff>
      <xdr:row>38</xdr:row>
      <xdr:rowOff>28418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486002"/>
          <a:ext cx="8382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129276</xdr:rowOff>
    </xdr:from>
    <xdr:to>
      <xdr:col>111</xdr:col>
      <xdr:colOff>177800</xdr:colOff>
      <xdr:row>37</xdr:row>
      <xdr:rowOff>142352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472926"/>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129276</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472926"/>
          <a:ext cx="889000" cy="1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135214</xdr:rowOff>
    </xdr:from>
    <xdr:to>
      <xdr:col>107</xdr:col>
      <xdr:colOff>101600</xdr:colOff>
      <xdr:row>38</xdr:row>
      <xdr:rowOff>65364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7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56491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7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34768</xdr:rowOff>
    </xdr:from>
    <xdr:to>
      <xdr:col>102</xdr:col>
      <xdr:colOff>165100</xdr:colOff>
      <xdr:row>38</xdr:row>
      <xdr:rowOff>136368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4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152895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2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40117</xdr:rowOff>
    </xdr:from>
    <xdr:to>
      <xdr:col>98</xdr:col>
      <xdr:colOff>38100</xdr:colOff>
      <xdr:row>38</xdr:row>
      <xdr:rowOff>141717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158244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3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149068</xdr:rowOff>
    </xdr:from>
    <xdr:to>
      <xdr:col>116</xdr:col>
      <xdr:colOff>114300</xdr:colOff>
      <xdr:row>38</xdr:row>
      <xdr:rowOff>79218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79306</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91552</xdr:rowOff>
    </xdr:from>
    <xdr:to>
      <xdr:col>112</xdr:col>
      <xdr:colOff>38100</xdr:colOff>
      <xdr:row>38</xdr:row>
      <xdr:rowOff>21702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38229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21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78476</xdr:rowOff>
    </xdr:from>
    <xdr:to>
      <xdr:col>107</xdr:col>
      <xdr:colOff>101600</xdr:colOff>
      <xdr:row>38</xdr:row>
      <xdr:rowOff>8626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2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25153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19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40145</xdr:rowOff>
    </xdr:from>
    <xdr:to>
      <xdr:col>116</xdr:col>
      <xdr:colOff>63500</xdr:colOff>
      <xdr:row>59</xdr:row>
      <xdr:rowOff>40754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5695"/>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40145</xdr:rowOff>
    </xdr:from>
    <xdr:to>
      <xdr:col>111</xdr:col>
      <xdr:colOff>177800</xdr:colOff>
      <xdr:row>59</xdr:row>
      <xdr:rowOff>40183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556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40183</xdr:rowOff>
    </xdr:from>
    <xdr:to>
      <xdr:col>107</xdr:col>
      <xdr:colOff>50800</xdr:colOff>
      <xdr:row>59</xdr:row>
      <xdr:rowOff>40221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557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75794</xdr:rowOff>
    </xdr:from>
    <xdr:to>
      <xdr:col>107</xdr:col>
      <xdr:colOff>101600</xdr:colOff>
      <xdr:row>58</xdr:row>
      <xdr:rowOff>5944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22471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40221</xdr:rowOff>
    </xdr:from>
    <xdr:to>
      <xdr:col>102</xdr:col>
      <xdr:colOff>114300</xdr:colOff>
      <xdr:row>59</xdr:row>
      <xdr:rowOff>40869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577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120371</xdr:rowOff>
    </xdr:from>
    <xdr:to>
      <xdr:col>102</xdr:col>
      <xdr:colOff>165100</xdr:colOff>
      <xdr:row>58</xdr:row>
      <xdr:rowOff>50521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67048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114160</xdr:rowOff>
    </xdr:from>
    <xdr:to>
      <xdr:col>98</xdr:col>
      <xdr:colOff>38100</xdr:colOff>
      <xdr:row>58</xdr:row>
      <xdr:rowOff>44310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60837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161404</xdr:rowOff>
    </xdr:from>
    <xdr:to>
      <xdr:col>116</xdr:col>
      <xdr:colOff>114300</xdr:colOff>
      <xdr:row>59</xdr:row>
      <xdr:rowOff>91554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76331</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0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160795</xdr:rowOff>
    </xdr:from>
    <xdr:to>
      <xdr:col>112</xdr:col>
      <xdr:colOff>38100</xdr:colOff>
      <xdr:row>59</xdr:row>
      <xdr:rowOff>90945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82072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9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160833</xdr:rowOff>
    </xdr:from>
    <xdr:to>
      <xdr:col>107</xdr:col>
      <xdr:colOff>101600</xdr:colOff>
      <xdr:row>59</xdr:row>
      <xdr:rowOff>90983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82110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160871</xdr:rowOff>
    </xdr:from>
    <xdr:to>
      <xdr:col>102</xdr:col>
      <xdr:colOff>165100</xdr:colOff>
      <xdr:row>59</xdr:row>
      <xdr:rowOff>91021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82148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161519</xdr:rowOff>
    </xdr:from>
    <xdr:to>
      <xdr:col>98</xdr:col>
      <xdr:colOff>38100</xdr:colOff>
      <xdr:row>59</xdr:row>
      <xdr:rowOff>91669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82796</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198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138945</xdr:rowOff>
    </xdr:from>
    <xdr:to>
      <xdr:col>116</xdr:col>
      <xdr:colOff>63500</xdr:colOff>
      <xdr:row>76</xdr:row>
      <xdr:rowOff>164275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69145"/>
          <a:ext cx="838200" cy="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161029</xdr:rowOff>
    </xdr:from>
    <xdr:to>
      <xdr:col>111</xdr:col>
      <xdr:colOff>177800</xdr:colOff>
      <xdr:row>76</xdr:row>
      <xdr:rowOff>164275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91229"/>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39619</xdr:rowOff>
    </xdr:from>
    <xdr:to>
      <xdr:col>107</xdr:col>
      <xdr:colOff>50800</xdr:colOff>
      <xdr:row>76</xdr:row>
      <xdr:rowOff>161029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98369"/>
          <a:ext cx="889000" cy="29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62314</xdr:rowOff>
    </xdr:from>
    <xdr:to>
      <xdr:col>107</xdr:col>
      <xdr:colOff>101600</xdr:colOff>
      <xdr:row>76</xdr:row>
      <xdr:rowOff>163914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9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8991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6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22177</xdr:rowOff>
    </xdr:from>
    <xdr:to>
      <xdr:col>102</xdr:col>
      <xdr:colOff>114300</xdr:colOff>
      <xdr:row>75</xdr:row>
      <xdr:rowOff>39619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880927"/>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165824</xdr:rowOff>
    </xdr:from>
    <xdr:to>
      <xdr:col>102</xdr:col>
      <xdr:colOff>165100</xdr:colOff>
      <xdr:row>75</xdr:row>
      <xdr:rowOff>95974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87101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5644</xdr:rowOff>
    </xdr:from>
    <xdr:to>
      <xdr:col>98</xdr:col>
      <xdr:colOff>38100</xdr:colOff>
      <xdr:row>75</xdr:row>
      <xdr:rowOff>107244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98371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88145</xdr:rowOff>
    </xdr:from>
    <xdr:to>
      <xdr:col>116</xdr:col>
      <xdr:colOff>114300</xdr:colOff>
      <xdr:row>77</xdr:row>
      <xdr:rowOff>18295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66572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113475</xdr:rowOff>
    </xdr:from>
    <xdr:to>
      <xdr:col>112</xdr:col>
      <xdr:colOff>38100</xdr:colOff>
      <xdr:row>77</xdr:row>
      <xdr:rowOff>43625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34752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110229</xdr:rowOff>
    </xdr:from>
    <xdr:to>
      <xdr:col>107</xdr:col>
      <xdr:colOff>101600</xdr:colOff>
      <xdr:row>77</xdr:row>
      <xdr:rowOff>40379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31506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160269</xdr:rowOff>
    </xdr:from>
    <xdr:to>
      <xdr:col>102</xdr:col>
      <xdr:colOff>165100</xdr:colOff>
      <xdr:row>75</xdr:row>
      <xdr:rowOff>90419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106946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2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142827</xdr:rowOff>
    </xdr:from>
    <xdr:to>
      <xdr:col>98</xdr:col>
      <xdr:colOff>38100</xdr:colOff>
      <xdr:row>75</xdr:row>
      <xdr:rowOff>72977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89504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0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462,140</a:t>
          </a:r>
          <a:r>
            <a:rPr kumimoji="1" lang="ja-JP" altLang="en-US" sz="1300">
              <a:latin typeface="ＭＳ Ｐゴシック" panose="020B0600070205080204" pitchFamily="50" charset="-128"/>
              <a:ea typeface="ＭＳ Ｐゴシック" panose="020B0600070205080204" pitchFamily="50" charset="-128"/>
            </a:rPr>
            <a:t>円である。令和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429,911</a:t>
          </a:r>
          <a:r>
            <a:rPr kumimoji="1" lang="ja-JP" altLang="en-US" sz="1300">
              <a:latin typeface="ＭＳ Ｐゴシック" panose="020B0600070205080204" pitchFamily="50" charset="-128"/>
              <a:ea typeface="ＭＳ Ｐゴシック" panose="020B0600070205080204" pitchFamily="50" charset="-128"/>
            </a:rPr>
            <a:t>円）よりも増加しているのは、強い農業・担い手づくり総合支援交付金事業や、道の駅整備事業により普通建設事業費が大きく増加したことによるものである。人件費は住民一人当たり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63,218</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会計年度任用職員の勤勉手当支給が予定されることもあり、増加傾向になることが見込まれるが、今後も正職員と会計年度任用職員のバランスを取りながら適正な定員管理に努める。物件費は住民一人当たり</a:t>
          </a:r>
          <a:r>
            <a:rPr kumimoji="1" lang="en-US" altLang="ja-JP" sz="1300">
              <a:latin typeface="ＭＳ Ｐゴシック" panose="020B0600070205080204" pitchFamily="50" charset="-128"/>
              <a:ea typeface="ＭＳ Ｐゴシック" panose="020B0600070205080204" pitchFamily="50" charset="-128"/>
            </a:rPr>
            <a:t>55,596</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今後は民間委託が進む中、物価高騰等による物件費の増加に留意しつつ、インターチェンジ周辺開発やふるさと納税等で新たな財源を確保し、効率的な行政運営に努める。維持補修費は住民一人当たり</a:t>
          </a:r>
          <a:r>
            <a:rPr kumimoji="1" lang="en-US" altLang="ja-JP" sz="1300">
              <a:latin typeface="ＭＳ Ｐゴシック" panose="020B0600070205080204" pitchFamily="50" charset="-128"/>
              <a:ea typeface="ＭＳ Ｐゴシック" panose="020B0600070205080204" pitchFamily="50" charset="-128"/>
            </a:rPr>
            <a:t>8,024</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年度については橋りょう点検の実施等により増加したが、今後も公共施設の老朽化により、微増傾向が続くと予想される。　扶助費は住民一人当たり</a:t>
          </a:r>
          <a:r>
            <a:rPr kumimoji="1" lang="en-US" altLang="ja-JP" sz="1300">
              <a:latin typeface="ＭＳ Ｐゴシック" panose="020B0600070205080204" pitchFamily="50" charset="-128"/>
              <a:ea typeface="ＭＳ Ｐゴシック" panose="020B0600070205080204" pitchFamily="50" charset="-128"/>
            </a:rPr>
            <a:t>91,048</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前年度比で大きく減少しているのは新型コロナウイルス関係の補助金等が減少したことによるもので一時的なことであり、経常的な生活保護費や障害者自立支援給付費等が徐々に増加しているため、今後もゆるやかに増加していくことが予想される。引き続き、市単独事業の更なる見直し等を行い、扶助費の増加を抑制するように努める。公債費は住民一人当たり</a:t>
          </a:r>
          <a:r>
            <a:rPr kumimoji="1" lang="en-US" altLang="ja-JP" sz="1300">
              <a:latin typeface="ＭＳ Ｐゴシック" panose="020B0600070205080204" pitchFamily="50" charset="-128"/>
              <a:ea typeface="ＭＳ Ｐゴシック" panose="020B0600070205080204" pitchFamily="50" charset="-128"/>
            </a:rPr>
            <a:t>49,223</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水害等による借入により類似団体内平均及び全国平均、県平均を上回っている。今後も学校統廃合による地方債の借入が予定されることから、その他事業や償還期間の見直し等により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61,562
55,648
123.64
30,281,881
28,446,606
1,460,321
15,860,084
28,675,760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148387</xdr:rowOff>
    </xdr:from>
    <xdr:to>
      <xdr:col>24</xdr:col>
      <xdr:colOff>63500</xdr:colOff>
      <xdr:row>34</xdr:row>
      <xdr:rowOff>53746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06237"/>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148387</xdr:rowOff>
    </xdr:from>
    <xdr:to>
      <xdr:col>19</xdr:col>
      <xdr:colOff>177800</xdr:colOff>
      <xdr:row>34</xdr:row>
      <xdr:rowOff>4826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0623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4826</xdr:rowOff>
    </xdr:from>
    <xdr:to>
      <xdr:col>15</xdr:col>
      <xdr:colOff>50800</xdr:colOff>
      <xdr:row>34</xdr:row>
      <xdr:rowOff>44145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34126"/>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33122</xdr:rowOff>
    </xdr:from>
    <xdr:to>
      <xdr:col>15</xdr:col>
      <xdr:colOff>101600</xdr:colOff>
      <xdr:row>34</xdr:row>
      <xdr:rowOff>134722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125849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44145</xdr:rowOff>
    </xdr:from>
    <xdr:to>
      <xdr:col>10</xdr:col>
      <xdr:colOff>114300</xdr:colOff>
      <xdr:row>34</xdr:row>
      <xdr:rowOff>127356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73445"/>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31750</xdr:rowOff>
    </xdr:from>
    <xdr:to>
      <xdr:col>10</xdr:col>
      <xdr:colOff>165100</xdr:colOff>
      <xdr:row>34</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47295</xdr:rowOff>
    </xdr:from>
    <xdr:to>
      <xdr:col>6</xdr:col>
      <xdr:colOff>38100</xdr:colOff>
      <xdr:row>34</xdr:row>
      <xdr:rowOff>148895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165422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2946</xdr:rowOff>
    </xdr:from>
    <xdr:to>
      <xdr:col>24</xdr:col>
      <xdr:colOff>114300</xdr:colOff>
      <xdr:row>34</xdr:row>
      <xdr:rowOff>104546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25823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97587</xdr:rowOff>
    </xdr:from>
    <xdr:to>
      <xdr:col>20</xdr:col>
      <xdr:colOff>38100</xdr:colOff>
      <xdr:row>34</xdr:row>
      <xdr:rowOff>27737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44264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125476</xdr:rowOff>
    </xdr:from>
    <xdr:to>
      <xdr:col>15</xdr:col>
      <xdr:colOff>101600</xdr:colOff>
      <xdr:row>34</xdr:row>
      <xdr:rowOff>55626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72153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164795</xdr:rowOff>
    </xdr:from>
    <xdr:to>
      <xdr:col>10</xdr:col>
      <xdr:colOff>165100</xdr:colOff>
      <xdr:row>34</xdr:row>
      <xdr:rowOff>94945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111472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76556</xdr:rowOff>
    </xdr:from>
    <xdr:to>
      <xdr:col>6</xdr:col>
      <xdr:colOff>38100</xdr:colOff>
      <xdr:row>35</xdr:row>
      <xdr:rowOff>6706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169283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19598</xdr:rowOff>
    </xdr:from>
    <xdr:to>
      <xdr:col>24</xdr:col>
      <xdr:colOff>63500</xdr:colOff>
      <xdr:row>58</xdr:row>
      <xdr:rowOff>71131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92248"/>
          <a:ext cx="838200" cy="2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11042</xdr:rowOff>
    </xdr:from>
    <xdr:to>
      <xdr:col>19</xdr:col>
      <xdr:colOff>177800</xdr:colOff>
      <xdr:row>57</xdr:row>
      <xdr:rowOff>19598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26442"/>
          <a:ext cx="889000" cy="86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11042</xdr:rowOff>
    </xdr:from>
    <xdr:to>
      <xdr:col>15</xdr:col>
      <xdr:colOff>50800</xdr:colOff>
      <xdr:row>58</xdr:row>
      <xdr:rowOff>124144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26442"/>
          <a:ext cx="889000" cy="11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24816</xdr:rowOff>
    </xdr:from>
    <xdr:to>
      <xdr:col>15</xdr:col>
      <xdr:colOff>101600</xdr:colOff>
      <xdr:row>50</xdr:row>
      <xdr:rowOff>126416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142943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124144</xdr:rowOff>
    </xdr:from>
    <xdr:to>
      <xdr:col>10</xdr:col>
      <xdr:colOff>114300</xdr:colOff>
      <xdr:row>58</xdr:row>
      <xdr:rowOff>128346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68244"/>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164523</xdr:rowOff>
    </xdr:from>
    <xdr:to>
      <xdr:col>10</xdr:col>
      <xdr:colOff>165100</xdr:colOff>
      <xdr:row>57</xdr:row>
      <xdr:rowOff>94673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111200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72539</xdr:rowOff>
    </xdr:from>
    <xdr:to>
      <xdr:col>6</xdr:col>
      <xdr:colOff>38100</xdr:colOff>
      <xdr:row>58</xdr:row>
      <xdr:rowOff>2689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20331</xdr:rowOff>
    </xdr:from>
    <xdr:to>
      <xdr:col>24</xdr:col>
      <xdr:colOff>114300</xdr:colOff>
      <xdr:row>58</xdr:row>
      <xdr:rowOff>121931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170208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140248</xdr:rowOff>
    </xdr:from>
    <xdr:to>
      <xdr:col>20</xdr:col>
      <xdr:colOff>38100</xdr:colOff>
      <xdr:row>57</xdr:row>
      <xdr:rowOff>70398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61525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131692</xdr:rowOff>
    </xdr:from>
    <xdr:to>
      <xdr:col>15</xdr:col>
      <xdr:colOff>101600</xdr:colOff>
      <xdr:row>52</xdr:row>
      <xdr:rowOff>61842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52969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6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73344</xdr:rowOff>
    </xdr:from>
    <xdr:to>
      <xdr:col>10</xdr:col>
      <xdr:colOff>165100</xdr:colOff>
      <xdr:row>59</xdr:row>
      <xdr:rowOff>3494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166071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1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77546</xdr:rowOff>
    </xdr:from>
    <xdr:to>
      <xdr:col>6</xdr:col>
      <xdr:colOff>38100</xdr:colOff>
      <xdr:row>59</xdr:row>
      <xdr:rowOff>7696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170273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92393</xdr:rowOff>
    </xdr:from>
    <xdr:to>
      <xdr:col>24</xdr:col>
      <xdr:colOff>63500</xdr:colOff>
      <xdr:row>76</xdr:row>
      <xdr:rowOff>130924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22593"/>
          <a:ext cx="838200" cy="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92393</xdr:rowOff>
    </xdr:from>
    <xdr:to>
      <xdr:col>19</xdr:col>
      <xdr:colOff>177800</xdr:colOff>
      <xdr:row>77</xdr:row>
      <xdr:rowOff>112916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22593"/>
          <a:ext cx="889000" cy="1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112916</xdr:rowOff>
    </xdr:from>
    <xdr:to>
      <xdr:col>15</xdr:col>
      <xdr:colOff>50800</xdr:colOff>
      <xdr:row>78</xdr:row>
      <xdr:rowOff>101054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14566"/>
          <a:ext cx="889000" cy="1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135636</xdr:rowOff>
    </xdr:from>
    <xdr:to>
      <xdr:col>15</xdr:col>
      <xdr:colOff>101600</xdr:colOff>
      <xdr:row>76</xdr:row>
      <xdr:rowOff>65785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43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82313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101054</xdr:rowOff>
    </xdr:from>
    <xdr:to>
      <xdr:col>10</xdr:col>
      <xdr:colOff>114300</xdr:colOff>
      <xdr:row>78</xdr:row>
      <xdr:rowOff>131927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74154"/>
          <a:ext cx="889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106908</xdr:rowOff>
    </xdr:from>
    <xdr:to>
      <xdr:col>10</xdr:col>
      <xdr:colOff>165100</xdr:colOff>
      <xdr:row>77</xdr:row>
      <xdr:rowOff>37058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3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53586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11976</xdr:rowOff>
    </xdr:from>
    <xdr:to>
      <xdr:col>6</xdr:col>
      <xdr:colOff>38100</xdr:colOff>
      <xdr:row>77</xdr:row>
      <xdr:rowOff>113576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130103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80124</xdr:rowOff>
    </xdr:from>
    <xdr:to>
      <xdr:col>24</xdr:col>
      <xdr:colOff>114300</xdr:colOff>
      <xdr:row>77</xdr:row>
      <xdr:rowOff>10274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58551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8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41593</xdr:rowOff>
    </xdr:from>
    <xdr:to>
      <xdr:col>20</xdr:col>
      <xdr:colOff>38100</xdr:colOff>
      <xdr:row>76</xdr:row>
      <xdr:rowOff>143193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134320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6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62116</xdr:rowOff>
    </xdr:from>
    <xdr:to>
      <xdr:col>15</xdr:col>
      <xdr:colOff>101600</xdr:colOff>
      <xdr:row>77</xdr:row>
      <xdr:rowOff>163716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154843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50254</xdr:rowOff>
    </xdr:from>
    <xdr:to>
      <xdr:col>10</xdr:col>
      <xdr:colOff>165100</xdr:colOff>
      <xdr:row>78</xdr:row>
      <xdr:rowOff>151854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142981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1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81127</xdr:rowOff>
    </xdr:from>
    <xdr:to>
      <xdr:col>6</xdr:col>
      <xdr:colOff>38100</xdr:colOff>
      <xdr:row>79</xdr:row>
      <xdr:rowOff>11277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4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36392</xdr:rowOff>
    </xdr:from>
    <xdr:to>
      <xdr:col>24</xdr:col>
      <xdr:colOff>63500</xdr:colOff>
      <xdr:row>98</xdr:row>
      <xdr:rowOff>38488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38492"/>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38488</xdr:rowOff>
    </xdr:from>
    <xdr:to>
      <xdr:col>19</xdr:col>
      <xdr:colOff>177800</xdr:colOff>
      <xdr:row>99</xdr:row>
      <xdr:rowOff>21800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0588"/>
          <a:ext cx="8890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145205</xdr:rowOff>
    </xdr:from>
    <xdr:to>
      <xdr:col>15</xdr:col>
      <xdr:colOff>50800</xdr:colOff>
      <xdr:row>99</xdr:row>
      <xdr:rowOff>21800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47305"/>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164985</xdr:rowOff>
    </xdr:from>
    <xdr:to>
      <xdr:col>15</xdr:col>
      <xdr:colOff>101600</xdr:colOff>
      <xdr:row>96</xdr:row>
      <xdr:rowOff>95135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111662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145205</xdr:rowOff>
    </xdr:from>
    <xdr:to>
      <xdr:col>10</xdr:col>
      <xdr:colOff>114300</xdr:colOff>
      <xdr:row>98</xdr:row>
      <xdr:rowOff>154617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7305"/>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78423</xdr:rowOff>
    </xdr:from>
    <xdr:to>
      <xdr:col>10</xdr:col>
      <xdr:colOff>165100</xdr:colOff>
      <xdr:row>97</xdr:row>
      <xdr:rowOff>8573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25100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160510</xdr:rowOff>
    </xdr:from>
    <xdr:to>
      <xdr:col>6</xdr:col>
      <xdr:colOff>38100</xdr:colOff>
      <xdr:row>96</xdr:row>
      <xdr:rowOff>90660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107187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157042</xdr:rowOff>
    </xdr:from>
    <xdr:to>
      <xdr:col>24</xdr:col>
      <xdr:colOff>114300</xdr:colOff>
      <xdr:row>98</xdr:row>
      <xdr:rowOff>87192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71969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159138</xdr:rowOff>
    </xdr:from>
    <xdr:to>
      <xdr:col>20</xdr:col>
      <xdr:colOff>38100</xdr:colOff>
      <xdr:row>98</xdr:row>
      <xdr:rowOff>89288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80415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142450</xdr:rowOff>
    </xdr:from>
    <xdr:to>
      <xdr:col>15</xdr:col>
      <xdr:colOff>101600</xdr:colOff>
      <xdr:row>99</xdr:row>
      <xdr:rowOff>72600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63727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94405</xdr:rowOff>
    </xdr:from>
    <xdr:to>
      <xdr:col>10</xdr:col>
      <xdr:colOff>165100</xdr:colOff>
      <xdr:row>99</xdr:row>
      <xdr:rowOff>24555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103817</xdr:rowOff>
    </xdr:from>
    <xdr:to>
      <xdr:col>6</xdr:col>
      <xdr:colOff>38100</xdr:colOff>
      <xdr:row>99</xdr:row>
      <xdr:rowOff>33967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25094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27381</xdr:rowOff>
    </xdr:from>
    <xdr:to>
      <xdr:col>55</xdr:col>
      <xdr:colOff>0</xdr:colOff>
      <xdr:row>39</xdr:row>
      <xdr:rowOff>32106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13931"/>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27381</xdr:rowOff>
    </xdr:from>
    <xdr:to>
      <xdr:col>50</xdr:col>
      <xdr:colOff>114300</xdr:colOff>
      <xdr:row>39</xdr:row>
      <xdr:rowOff>32029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1393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32029</xdr:rowOff>
    </xdr:from>
    <xdr:to>
      <xdr:col>45</xdr:col>
      <xdr:colOff>177800</xdr:colOff>
      <xdr:row>39</xdr:row>
      <xdr:rowOff>32639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1857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135382</xdr:rowOff>
    </xdr:from>
    <xdr:to>
      <xdr:col>46</xdr:col>
      <xdr:colOff>38100</xdr:colOff>
      <xdr:row>39</xdr:row>
      <xdr:rowOff>65532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82059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2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32639</xdr:rowOff>
    </xdr:from>
    <xdr:to>
      <xdr:col>41</xdr:col>
      <xdr:colOff>50800</xdr:colOff>
      <xdr:row>39</xdr:row>
      <xdr:rowOff>33096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191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135610</xdr:rowOff>
    </xdr:from>
    <xdr:to>
      <xdr:col>41</xdr:col>
      <xdr:colOff>101600</xdr:colOff>
      <xdr:row>39</xdr:row>
      <xdr:rowOff>65760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82288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98730</xdr:rowOff>
    </xdr:from>
    <xdr:to>
      <xdr:col>36</xdr:col>
      <xdr:colOff>165100</xdr:colOff>
      <xdr:row>39</xdr:row>
      <xdr:rowOff>28880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45407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152756</xdr:rowOff>
    </xdr:from>
    <xdr:to>
      <xdr:col>55</xdr:col>
      <xdr:colOff>50800</xdr:colOff>
      <xdr:row>39</xdr:row>
      <xdr:rowOff>82906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67683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148031</xdr:rowOff>
    </xdr:from>
    <xdr:to>
      <xdr:col>50</xdr:col>
      <xdr:colOff>165100</xdr:colOff>
      <xdr:row>39</xdr:row>
      <xdr:rowOff>78181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69308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152679</xdr:rowOff>
    </xdr:from>
    <xdr:to>
      <xdr:col>46</xdr:col>
      <xdr:colOff>38100</xdr:colOff>
      <xdr:row>39</xdr:row>
      <xdr:rowOff>82829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73956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153289</xdr:rowOff>
    </xdr:from>
    <xdr:to>
      <xdr:col>41</xdr:col>
      <xdr:colOff>101600</xdr:colOff>
      <xdr:row>39</xdr:row>
      <xdr:rowOff>83439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74566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1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153746</xdr:rowOff>
    </xdr:from>
    <xdr:to>
      <xdr:col>36</xdr:col>
      <xdr:colOff>165100</xdr:colOff>
      <xdr:row>39</xdr:row>
      <xdr:rowOff>83896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75023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125445</xdr:rowOff>
    </xdr:from>
    <xdr:to>
      <xdr:col>55</xdr:col>
      <xdr:colOff>0</xdr:colOff>
      <xdr:row>58</xdr:row>
      <xdr:rowOff>49109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383745"/>
          <a:ext cx="838200" cy="60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49109</xdr:rowOff>
    </xdr:from>
    <xdr:to>
      <xdr:col>50</xdr:col>
      <xdr:colOff>114300</xdr:colOff>
      <xdr:row>58</xdr:row>
      <xdr:rowOff>52309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9320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40374</xdr:rowOff>
    </xdr:from>
    <xdr:to>
      <xdr:col>45</xdr:col>
      <xdr:colOff>177800</xdr:colOff>
      <xdr:row>58</xdr:row>
      <xdr:rowOff>52309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84474"/>
          <a:ext cx="889000" cy="1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29742</xdr:rowOff>
    </xdr:from>
    <xdr:to>
      <xdr:col>46</xdr:col>
      <xdr:colOff>38100</xdr:colOff>
      <xdr:row>57</xdr:row>
      <xdr:rowOff>131342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0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40374</xdr:rowOff>
    </xdr:from>
    <xdr:to>
      <xdr:col>41</xdr:col>
      <xdr:colOff>50800</xdr:colOff>
      <xdr:row>58</xdr:row>
      <xdr:rowOff>76998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84474"/>
          <a:ext cx="889000" cy="3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45548</xdr:rowOff>
    </xdr:from>
    <xdr:to>
      <xdr:col>41</xdr:col>
      <xdr:colOff>101600</xdr:colOff>
      <xdr:row>57</xdr:row>
      <xdr:rowOff>147148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163675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38330</xdr:rowOff>
    </xdr:from>
    <xdr:to>
      <xdr:col>36</xdr:col>
      <xdr:colOff>165100</xdr:colOff>
      <xdr:row>57</xdr:row>
      <xdr:rowOff>139930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156457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74645</xdr:rowOff>
    </xdr:from>
    <xdr:to>
      <xdr:col>55</xdr:col>
      <xdr:colOff>50800</xdr:colOff>
      <xdr:row>55</xdr:row>
      <xdr:rowOff>4795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33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97522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1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169759</xdr:rowOff>
    </xdr:from>
    <xdr:to>
      <xdr:col>50</xdr:col>
      <xdr:colOff>165100</xdr:colOff>
      <xdr:row>58</xdr:row>
      <xdr:rowOff>99909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91036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3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1509</xdr:rowOff>
    </xdr:from>
    <xdr:to>
      <xdr:col>46</xdr:col>
      <xdr:colOff>38100</xdr:colOff>
      <xdr:row>58</xdr:row>
      <xdr:rowOff>103109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94236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161024</xdr:rowOff>
    </xdr:from>
    <xdr:to>
      <xdr:col>41</xdr:col>
      <xdr:colOff>101600</xdr:colOff>
      <xdr:row>58</xdr:row>
      <xdr:rowOff>91174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82301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26198</xdr:rowOff>
    </xdr:from>
    <xdr:to>
      <xdr:col>36</xdr:col>
      <xdr:colOff>165100</xdr:colOff>
      <xdr:row>58</xdr:row>
      <xdr:rowOff>127798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118925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66624</xdr:rowOff>
    </xdr:from>
    <xdr:to>
      <xdr:col>55</xdr:col>
      <xdr:colOff>0</xdr:colOff>
      <xdr:row>78</xdr:row>
      <xdr:rowOff>129756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39724"/>
          <a:ext cx="8382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129756</xdr:rowOff>
    </xdr:from>
    <xdr:to>
      <xdr:col>50</xdr:col>
      <xdr:colOff>114300</xdr:colOff>
      <xdr:row>78</xdr:row>
      <xdr:rowOff>146958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02856"/>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146958</xdr:rowOff>
    </xdr:from>
    <xdr:to>
      <xdr:col>45</xdr:col>
      <xdr:colOff>177800</xdr:colOff>
      <xdr:row>78</xdr:row>
      <xdr:rowOff>154787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20058"/>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1175</xdr:rowOff>
    </xdr:from>
    <xdr:to>
      <xdr:col>46</xdr:col>
      <xdr:colOff>38100</xdr:colOff>
      <xdr:row>77</xdr:row>
      <xdr:rowOff>102775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119302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147986</xdr:rowOff>
    </xdr:from>
    <xdr:to>
      <xdr:col>41</xdr:col>
      <xdr:colOff>50800</xdr:colOff>
      <xdr:row>78</xdr:row>
      <xdr:rowOff>154787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21086"/>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150337</xdr:rowOff>
    </xdr:from>
    <xdr:to>
      <xdr:col>41</xdr:col>
      <xdr:colOff>101600</xdr:colOff>
      <xdr:row>78</xdr:row>
      <xdr:rowOff>80487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97014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1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137610</xdr:rowOff>
    </xdr:from>
    <xdr:to>
      <xdr:col>36</xdr:col>
      <xdr:colOff>165100</xdr:colOff>
      <xdr:row>78</xdr:row>
      <xdr:rowOff>67760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84287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15824</xdr:rowOff>
    </xdr:from>
    <xdr:to>
      <xdr:col>55</xdr:col>
      <xdr:colOff>50800</xdr:colOff>
      <xdr:row>78</xdr:row>
      <xdr:rowOff>117424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102201</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78956</xdr:rowOff>
    </xdr:from>
    <xdr:to>
      <xdr:col>50</xdr:col>
      <xdr:colOff>165100</xdr:colOff>
      <xdr:row>79</xdr:row>
      <xdr:rowOff>9106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4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96158</xdr:rowOff>
    </xdr:from>
    <xdr:to>
      <xdr:col>46</xdr:col>
      <xdr:colOff>38100</xdr:colOff>
      <xdr:row>79</xdr:row>
      <xdr:rowOff>26308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17435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6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103987</xdr:rowOff>
    </xdr:from>
    <xdr:to>
      <xdr:col>41</xdr:col>
      <xdr:colOff>101600</xdr:colOff>
      <xdr:row>79</xdr:row>
      <xdr:rowOff>34137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25264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97186</xdr:rowOff>
    </xdr:from>
    <xdr:to>
      <xdr:col>36</xdr:col>
      <xdr:colOff>165100</xdr:colOff>
      <xdr:row>79</xdr:row>
      <xdr:rowOff>27336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18463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6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134119</xdr:rowOff>
    </xdr:from>
    <xdr:to>
      <xdr:col>55</xdr:col>
      <xdr:colOff>0</xdr:colOff>
      <xdr:row>96</xdr:row>
      <xdr:rowOff>63176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250419"/>
          <a:ext cx="838200" cy="27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63176</xdr:rowOff>
    </xdr:from>
    <xdr:to>
      <xdr:col>50</xdr:col>
      <xdr:colOff>114300</xdr:colOff>
      <xdr:row>96</xdr:row>
      <xdr:rowOff>113640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22376"/>
          <a:ext cx="8890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84379</xdr:rowOff>
    </xdr:from>
    <xdr:to>
      <xdr:col>45</xdr:col>
      <xdr:colOff>177800</xdr:colOff>
      <xdr:row>96</xdr:row>
      <xdr:rowOff>113640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543579"/>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56572</xdr:rowOff>
    </xdr:from>
    <xdr:to>
      <xdr:col>46</xdr:col>
      <xdr:colOff>38100</xdr:colOff>
      <xdr:row>96</xdr:row>
      <xdr:rowOff>158172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1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3249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78930</xdr:rowOff>
    </xdr:from>
    <xdr:to>
      <xdr:col>41</xdr:col>
      <xdr:colOff>50800</xdr:colOff>
      <xdr:row>96</xdr:row>
      <xdr:rowOff>84379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366680"/>
          <a:ext cx="889000" cy="17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81356</xdr:rowOff>
    </xdr:from>
    <xdr:to>
      <xdr:col>41</xdr:col>
      <xdr:colOff>101600</xdr:colOff>
      <xdr:row>97</xdr:row>
      <xdr:rowOff>11506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4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2633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123456</xdr:rowOff>
    </xdr:from>
    <xdr:to>
      <xdr:col>36</xdr:col>
      <xdr:colOff>165100</xdr:colOff>
      <xdr:row>96</xdr:row>
      <xdr:rowOff>53606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1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44733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0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83319</xdr:rowOff>
    </xdr:from>
    <xdr:to>
      <xdr:col>55</xdr:col>
      <xdr:colOff>50800</xdr:colOff>
      <xdr:row>95</xdr:row>
      <xdr:rowOff>13469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1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106196</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05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12376</xdr:rowOff>
    </xdr:from>
    <xdr:to>
      <xdr:col>50</xdr:col>
      <xdr:colOff>165100</xdr:colOff>
      <xdr:row>96</xdr:row>
      <xdr:rowOff>113976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130503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62840</xdr:rowOff>
    </xdr:from>
    <xdr:to>
      <xdr:col>46</xdr:col>
      <xdr:colOff>38100</xdr:colOff>
      <xdr:row>96</xdr:row>
      <xdr:rowOff>164440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155567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1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33579</xdr:rowOff>
    </xdr:from>
    <xdr:to>
      <xdr:col>41</xdr:col>
      <xdr:colOff>101600</xdr:colOff>
      <xdr:row>96</xdr:row>
      <xdr:rowOff>135179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151706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2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28130</xdr:rowOff>
    </xdr:from>
    <xdr:to>
      <xdr:col>36</xdr:col>
      <xdr:colOff>165100</xdr:colOff>
      <xdr:row>95</xdr:row>
      <xdr:rowOff>129730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3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146257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0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72206</xdr:rowOff>
    </xdr:from>
    <xdr:to>
      <xdr:col>85</xdr:col>
      <xdr:colOff>127000</xdr:colOff>
      <xdr:row>34</xdr:row>
      <xdr:rowOff>152273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901506"/>
          <a:ext cx="8382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72206</xdr:rowOff>
    </xdr:from>
    <xdr:to>
      <xdr:col>81</xdr:col>
      <xdr:colOff>50800</xdr:colOff>
      <xdr:row>34</xdr:row>
      <xdr:rowOff>114097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901506"/>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114097</xdr:rowOff>
    </xdr:from>
    <xdr:to>
      <xdr:col>76</xdr:col>
      <xdr:colOff>114300</xdr:colOff>
      <xdr:row>35</xdr:row>
      <xdr:rowOff>75806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943397"/>
          <a:ext cx="8890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56896</xdr:rowOff>
    </xdr:from>
    <xdr:to>
      <xdr:col>76</xdr:col>
      <xdr:colOff>165100</xdr:colOff>
      <xdr:row>33</xdr:row>
      <xdr:rowOff>158496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571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3573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4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75806</xdr:rowOff>
    </xdr:from>
    <xdr:to>
      <xdr:col>71</xdr:col>
      <xdr:colOff>177800</xdr:colOff>
      <xdr:row>35</xdr:row>
      <xdr:rowOff>91923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076556"/>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61468</xdr:rowOff>
    </xdr:from>
    <xdr:to>
      <xdr:col>72</xdr:col>
      <xdr:colOff>38100</xdr:colOff>
      <xdr:row>34</xdr:row>
      <xdr:rowOff>163068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8145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66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50609</xdr:rowOff>
    </xdr:from>
    <xdr:to>
      <xdr:col>67</xdr:col>
      <xdr:colOff>101600</xdr:colOff>
      <xdr:row>34</xdr:row>
      <xdr:rowOff>152209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87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168736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65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101473</xdr:rowOff>
    </xdr:from>
    <xdr:to>
      <xdr:col>85</xdr:col>
      <xdr:colOff>177800</xdr:colOff>
      <xdr:row>35</xdr:row>
      <xdr:rowOff>31623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124350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21406</xdr:rowOff>
    </xdr:from>
    <xdr:to>
      <xdr:col>81</xdr:col>
      <xdr:colOff>101600</xdr:colOff>
      <xdr:row>34</xdr:row>
      <xdr:rowOff>123006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8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139533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62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63297</xdr:rowOff>
    </xdr:from>
    <xdr:to>
      <xdr:col>76</xdr:col>
      <xdr:colOff>165100</xdr:colOff>
      <xdr:row>34</xdr:row>
      <xdr:rowOff>164897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156024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25006</xdr:rowOff>
    </xdr:from>
    <xdr:to>
      <xdr:col>72</xdr:col>
      <xdr:colOff>38100</xdr:colOff>
      <xdr:row>35</xdr:row>
      <xdr:rowOff>126606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117733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41123</xdr:rowOff>
    </xdr:from>
    <xdr:to>
      <xdr:col>67</xdr:col>
      <xdr:colOff>101600</xdr:colOff>
      <xdr:row>35</xdr:row>
      <xdr:rowOff>142723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133850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103962</xdr:rowOff>
    </xdr:from>
    <xdr:to>
      <xdr:col>85</xdr:col>
      <xdr:colOff>127000</xdr:colOff>
      <xdr:row>58</xdr:row>
      <xdr:rowOff>105867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4806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90907</xdr:rowOff>
    </xdr:from>
    <xdr:to>
      <xdr:col>81</xdr:col>
      <xdr:colOff>50800</xdr:colOff>
      <xdr:row>58</xdr:row>
      <xdr:rowOff>105867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63557"/>
          <a:ext cx="889000" cy="1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90907</xdr:rowOff>
    </xdr:from>
    <xdr:to>
      <xdr:col>76</xdr:col>
      <xdr:colOff>114300</xdr:colOff>
      <xdr:row>58</xdr:row>
      <xdr:rowOff>103378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63557"/>
          <a:ext cx="889000" cy="18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64173</xdr:rowOff>
    </xdr:from>
    <xdr:to>
      <xdr:col>76</xdr:col>
      <xdr:colOff>165100</xdr:colOff>
      <xdr:row>56</xdr:row>
      <xdr:rowOff>165773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6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10850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28410</xdr:rowOff>
    </xdr:from>
    <xdr:to>
      <xdr:col>71</xdr:col>
      <xdr:colOff>177800</xdr:colOff>
      <xdr:row>58</xdr:row>
      <xdr:rowOff>103378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972510"/>
          <a:ext cx="889000" cy="7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64364</xdr:rowOff>
    </xdr:from>
    <xdr:to>
      <xdr:col>72</xdr:col>
      <xdr:colOff>38100</xdr:colOff>
      <xdr:row>56</xdr:row>
      <xdr:rowOff>165964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6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117945</xdr:rowOff>
    </xdr:from>
    <xdr:to>
      <xdr:col>67</xdr:col>
      <xdr:colOff>101600</xdr:colOff>
      <xdr:row>57</xdr:row>
      <xdr:rowOff>48095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1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64622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53162</xdr:rowOff>
    </xdr:from>
    <xdr:to>
      <xdr:col>85</xdr:col>
      <xdr:colOff>177800</xdr:colOff>
      <xdr:row>58</xdr:row>
      <xdr:rowOff>154762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31589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55067</xdr:rowOff>
    </xdr:from>
    <xdr:to>
      <xdr:col>81</xdr:col>
      <xdr:colOff>101600</xdr:colOff>
      <xdr:row>58</xdr:row>
      <xdr:rowOff>156667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147794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9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40107</xdr:rowOff>
    </xdr:from>
    <xdr:to>
      <xdr:col>76</xdr:col>
      <xdr:colOff>165100</xdr:colOff>
      <xdr:row>57</xdr:row>
      <xdr:rowOff>141707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132834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52578</xdr:rowOff>
    </xdr:from>
    <xdr:to>
      <xdr:col>72</xdr:col>
      <xdr:colOff>38100</xdr:colOff>
      <xdr:row>58</xdr:row>
      <xdr:rowOff>154178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145305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149060</xdr:rowOff>
    </xdr:from>
    <xdr:to>
      <xdr:col>67</xdr:col>
      <xdr:colOff>101600</xdr:colOff>
      <xdr:row>58</xdr:row>
      <xdr:rowOff>79210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70337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121960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95060"/>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115097</xdr:rowOff>
    </xdr:from>
    <xdr:to>
      <xdr:col>76</xdr:col>
      <xdr:colOff>165100</xdr:colOff>
      <xdr:row>78</xdr:row>
      <xdr:rowOff>45247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1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61774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09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121960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95060"/>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6604</xdr:rowOff>
    </xdr:from>
    <xdr:to>
      <xdr:col>72</xdr:col>
      <xdr:colOff>38100</xdr:colOff>
      <xdr:row>78</xdr:row>
      <xdr:rowOff>108204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7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124731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5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148358</xdr:rowOff>
    </xdr:from>
    <xdr:to>
      <xdr:col>67</xdr:col>
      <xdr:colOff>101600</xdr:colOff>
      <xdr:row>78</xdr:row>
      <xdr:rowOff>78508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95035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71160</xdr:rowOff>
    </xdr:from>
    <xdr:to>
      <xdr:col>72</xdr:col>
      <xdr:colOff>38100</xdr:colOff>
      <xdr:row>79</xdr:row>
      <xdr:rowOff>1310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163887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5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152388</xdr:rowOff>
    </xdr:from>
    <xdr:to>
      <xdr:col>85</xdr:col>
      <xdr:colOff>127000</xdr:colOff>
      <xdr:row>95</xdr:row>
      <xdr:rowOff>15929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268688"/>
          <a:ext cx="8382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15929</xdr:rowOff>
    </xdr:from>
    <xdr:to>
      <xdr:col>81</xdr:col>
      <xdr:colOff>50800</xdr:colOff>
      <xdr:row>95</xdr:row>
      <xdr:rowOff>20420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03679"/>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10133</xdr:rowOff>
    </xdr:from>
    <xdr:to>
      <xdr:col>76</xdr:col>
      <xdr:colOff>114300</xdr:colOff>
      <xdr:row>95</xdr:row>
      <xdr:rowOff>20420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29788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19487</xdr:rowOff>
    </xdr:from>
    <xdr:to>
      <xdr:col>76</xdr:col>
      <xdr:colOff>165100</xdr:colOff>
      <xdr:row>95</xdr:row>
      <xdr:rowOff>121087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0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112214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10133</xdr:rowOff>
    </xdr:from>
    <xdr:to>
      <xdr:col>71</xdr:col>
      <xdr:colOff>177800</xdr:colOff>
      <xdr:row>95</xdr:row>
      <xdr:rowOff>33107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29788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36485</xdr:rowOff>
    </xdr:from>
    <xdr:to>
      <xdr:col>72</xdr:col>
      <xdr:colOff>38100</xdr:colOff>
      <xdr:row>95</xdr:row>
      <xdr:rowOff>138085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2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129212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1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41548</xdr:rowOff>
    </xdr:from>
    <xdr:to>
      <xdr:col>67</xdr:col>
      <xdr:colOff>101600</xdr:colOff>
      <xdr:row>95</xdr:row>
      <xdr:rowOff>143148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2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134275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101588</xdr:rowOff>
    </xdr:from>
    <xdr:to>
      <xdr:col>85</xdr:col>
      <xdr:colOff>177800</xdr:colOff>
      <xdr:row>95</xdr:row>
      <xdr:rowOff>31738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124465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136579</xdr:rowOff>
    </xdr:from>
    <xdr:to>
      <xdr:col>81</xdr:col>
      <xdr:colOff>101600</xdr:colOff>
      <xdr:row>95</xdr:row>
      <xdr:rowOff>66729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83256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0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141070</xdr:rowOff>
    </xdr:from>
    <xdr:to>
      <xdr:col>76</xdr:col>
      <xdr:colOff>165100</xdr:colOff>
      <xdr:row>95</xdr:row>
      <xdr:rowOff>71220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87747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130783</xdr:rowOff>
    </xdr:from>
    <xdr:to>
      <xdr:col>72</xdr:col>
      <xdr:colOff>38100</xdr:colOff>
      <xdr:row>95</xdr:row>
      <xdr:rowOff>60933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77460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153757</xdr:rowOff>
    </xdr:from>
    <xdr:to>
      <xdr:col>67</xdr:col>
      <xdr:colOff>101600</xdr:colOff>
      <xdr:row>95</xdr:row>
      <xdr:rowOff>83907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100434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87209</xdr:rowOff>
    </xdr:from>
    <xdr:to>
      <xdr:col>107</xdr:col>
      <xdr:colOff>101600</xdr:colOff>
      <xdr:row>39</xdr:row>
      <xdr:rowOff>17359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33885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75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87392</xdr:rowOff>
    </xdr:from>
    <xdr:to>
      <xdr:col>102</xdr:col>
      <xdr:colOff>165100</xdr:colOff>
      <xdr:row>39</xdr:row>
      <xdr:rowOff>17542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34068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7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85151</xdr:rowOff>
    </xdr:from>
    <xdr:to>
      <xdr:col>98</xdr:col>
      <xdr:colOff>38100</xdr:colOff>
      <xdr:row>39</xdr:row>
      <xdr:rowOff>15301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31828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民生費のコストは住民一人当たり</a:t>
          </a:r>
          <a:r>
            <a:rPr kumimoji="1" lang="en-US" altLang="ja-JP" sz="1300">
              <a:latin typeface="ＭＳ Ｐゴシック" panose="020B0600070205080204" pitchFamily="50" charset="-128"/>
              <a:ea typeface="ＭＳ Ｐゴシック" panose="020B0600070205080204" pitchFamily="50" charset="-128"/>
            </a:rPr>
            <a:t>153,691</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値を下回っている。近年は新型コロナウイルス関連の補助金等により臨時的な経費が大きく増加しているが、今後も障害者自立支援給付費等の経常的な扶助費の増加が見込まれるため、市単独事業の見直しにより抑制に努める。衛生費のコストは住民一人当たり</a:t>
          </a:r>
          <a:r>
            <a:rPr kumimoji="1" lang="en-US" altLang="ja-JP" sz="1300">
              <a:latin typeface="ＭＳ Ｐゴシック" panose="020B0600070205080204" pitchFamily="50" charset="-128"/>
              <a:ea typeface="ＭＳ Ｐゴシック" panose="020B0600070205080204" pitchFamily="50" charset="-128"/>
            </a:rPr>
            <a:t>29,423</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円であり、類似団体内平均値及び全国平均、県平均値を下回っている。令和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年度から増加傾向にあるのは、新型コロナウイルスワクチン接種事業によるものであり、今後は国の動向次第で衛生費については減少傾向になると予想される。農林水産業費のコストは住民一人当たり</a:t>
          </a:r>
          <a:r>
            <a:rPr kumimoji="1" lang="en-US" altLang="ja-JP" sz="1300">
              <a:latin typeface="ＭＳ Ｐゴシック" panose="020B0600070205080204" pitchFamily="50" charset="-128"/>
              <a:ea typeface="ＭＳ Ｐゴシック" panose="020B0600070205080204" pitchFamily="50" charset="-128"/>
            </a:rPr>
            <a:t>50,873</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値を上回っている。今年度大きく増加したのは、補助事業である強い農業・担い手づくり総合支援交付金事業の影響であるため、一時的な増加である。商工費のコストは住民一人当たり</a:t>
          </a:r>
          <a:r>
            <a:rPr kumimoji="1" lang="en-US" altLang="ja-JP" sz="1300">
              <a:latin typeface="ＭＳ Ｐゴシック" panose="020B0600070205080204" pitchFamily="50" charset="-128"/>
              <a:ea typeface="ＭＳ Ｐゴシック" panose="020B0600070205080204" pitchFamily="50" charset="-128"/>
            </a:rPr>
            <a:t>7,836</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下回っているが、今年度については商品券事業の影響により大きく増加している。今後も物価高騰対策事業は続くことが想定されるため、商工費については増加傾向になると予想される。土木費のコストは住民一人当たり</a:t>
          </a:r>
          <a:r>
            <a:rPr kumimoji="1" lang="en-US" altLang="ja-JP" sz="1300">
              <a:latin typeface="ＭＳ Ｐゴシック" panose="020B0600070205080204" pitchFamily="50" charset="-128"/>
              <a:ea typeface="ＭＳ Ｐゴシック" panose="020B0600070205080204" pitchFamily="50" charset="-128"/>
            </a:rPr>
            <a:t>60,293</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円であり、類似団体内平均値及び全国平均、県平均を上回っている。今年度の増加は道の駅整備事業による影響が大きいため、一時的な増加である。公債費のコストは住民一人当たり</a:t>
          </a:r>
          <a:r>
            <a:rPr kumimoji="1" lang="en-US" altLang="ja-JP" sz="1300">
              <a:latin typeface="ＭＳ Ｐゴシック" panose="020B0600070205080204" pitchFamily="50" charset="-128"/>
              <a:ea typeface="ＭＳ Ｐゴシック" panose="020B0600070205080204" pitchFamily="50" charset="-128"/>
            </a:rPr>
            <a:t>49,223</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上回っている。前年度より増加しているのは、合併特例事業の元金償還開始や繰上償還の実施によるものであり、新規の起債事業の見直し等により今後は緩やかに減少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年度の水害の影響により</a:t>
          </a:r>
          <a:r>
            <a:rPr kumimoji="1" lang="en-US" altLang="ja-JP" sz="1400">
              <a:latin typeface="ＭＳ ゴシック" pitchFamily="49" charset="-128"/>
              <a:ea typeface="ＭＳ ゴシック" pitchFamily="49" charset="-128"/>
            </a:rPr>
            <a:t>1,100</a:t>
          </a:r>
          <a:r>
            <a:rPr kumimoji="1" lang="ja-JP" altLang="en-US" sz="1400">
              <a:latin typeface="ＭＳ ゴシック" pitchFamily="49" charset="-128"/>
              <a:ea typeface="ＭＳ ゴシック" pitchFamily="49" charset="-128"/>
            </a:rPr>
            <a:t>百万円を取り崩した。その後、令和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年度においては、普通交付税の再算定等により</a:t>
          </a:r>
          <a:r>
            <a:rPr kumimoji="1" lang="en-US" altLang="ja-JP" sz="1400">
              <a:latin typeface="ＭＳ ゴシック" pitchFamily="49" charset="-128"/>
              <a:ea typeface="ＭＳ ゴシック" pitchFamily="49" charset="-128"/>
            </a:rPr>
            <a:t>1,180</a:t>
          </a:r>
          <a:r>
            <a:rPr kumimoji="1" lang="ja-JP" altLang="en-US" sz="1400">
              <a:latin typeface="ＭＳ ゴシック" pitchFamily="49" charset="-128"/>
              <a:ea typeface="ＭＳ ゴシック" pitchFamily="49" charset="-128"/>
            </a:rPr>
            <a:t>百万円、令和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年度においても市税収入の回復等により</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百万円積み立てたことで水害以前の水準を超える規模となった（平成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年度末残高</a:t>
          </a:r>
          <a:r>
            <a:rPr kumimoji="1" lang="en-US" altLang="ja-JP" sz="1400">
              <a:latin typeface="ＭＳ ゴシック" pitchFamily="49" charset="-128"/>
              <a:ea typeface="ＭＳ ゴシック" pitchFamily="49" charset="-128"/>
            </a:rPr>
            <a:t>3,530</a:t>
          </a:r>
          <a:r>
            <a:rPr kumimoji="1" lang="ja-JP" altLang="en-US" sz="1400">
              <a:latin typeface="ＭＳ ゴシック" pitchFamily="49" charset="-128"/>
              <a:ea typeface="ＭＳ ゴシック" pitchFamily="49" charset="-128"/>
            </a:rPr>
            <a:t>百万円）。実質収支額は、令和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年度の普通交付税の再算定や市税収入の回復等により、繰越金の計上額増加に伴い近年は増加傾向にある。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全ての会計において黒字となっている。</a:t>
          </a:r>
        </a:p>
        <a:p>
          <a:r>
            <a:rPr kumimoji="1" lang="ja-JP" altLang="en-US" sz="1400">
              <a:latin typeface="ＭＳ ゴシック" pitchFamily="49" charset="-128"/>
              <a:ea typeface="ＭＳ ゴシック" pitchFamily="49" charset="-128"/>
            </a:rPr>
            <a:t>　一般会計においては、令和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年度からの市税回復や普通交付税の再算定による歳入の増加、コロナによる事業の中止等による歳出の減少があったため、繰越金が増加し結果として前年度より</a:t>
          </a:r>
          <a:r>
            <a:rPr kumimoji="1" lang="en-US" altLang="ja-JP" sz="1400">
              <a:latin typeface="ＭＳ ゴシック" pitchFamily="49" charset="-128"/>
              <a:ea typeface="ＭＳ ゴシック" pitchFamily="49" charset="-128"/>
            </a:rPr>
            <a:t>3.01</a:t>
          </a:r>
          <a:r>
            <a:rPr kumimoji="1" lang="ja-JP" altLang="en-US" sz="1400">
              <a:latin typeface="ＭＳ ゴシック" pitchFamily="49" charset="-128"/>
              <a:ea typeface="ＭＳ ゴシック" pitchFamily="49" charset="-128"/>
            </a:rPr>
            <a:t>ポイント増加した。歳入の増加は一時的なもののため、今後はインターチェンジ周辺開発等による新たな財源の確保やふるさと納税の推進をすることで、健全な財政運営を維持できるように努めていく。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使用料収入の範囲内での経営を確立しているため、近年は黒字比率は増加傾向にある。今後は水道管の更新等による維持修繕費の増加が予想されるため、単年ごとではなく長期的な視点での経営に努める。</a:t>
          </a:r>
        </a:p>
        <a:p>
          <a:r>
            <a:rPr kumimoji="1" lang="ja-JP" altLang="en-US" sz="1400">
              <a:latin typeface="ＭＳ ゴシック" pitchFamily="49" charset="-128"/>
              <a:ea typeface="ＭＳ ゴシック" pitchFamily="49" charset="-128"/>
            </a:rPr>
            <a:t>　その他の特別会計においては、独立採算の原則があるため、適正な使用料・保険税の設定や徴収強化を図ることで、一般会計からの繰入に頼らない運営をするよう努める。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C37" workbookViewId="0">
      <selection activeCell="H63" sqref="H63"/>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30281881</v>
      </c>
      <c r="BO4" s="449"/>
      <c r="BP4" s="449"/>
      <c r="BQ4" s="449"/>
      <c r="BR4" s="449"/>
      <c r="BS4" s="449"/>
      <c r="BT4" s="449"/>
      <c r="BU4" s="450"/>
      <c r="BV4" s="448">
        <v>28004721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9.1999999999999993</v>
      </c>
      <c r="CU4" s="589"/>
      <c r="CV4" s="589"/>
      <c r="CW4" s="589"/>
      <c r="CX4" s="589"/>
      <c r="CY4" s="589"/>
      <c r="CZ4" s="589"/>
      <c r="DA4" s="590"/>
      <c r="DB4" s="588">
        <v>6.2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28446606</v>
      </c>
      <c r="BO5" s="420"/>
      <c r="BP5" s="420"/>
      <c r="BQ5" s="420"/>
      <c r="BR5" s="420"/>
      <c r="BS5" s="420"/>
      <c r="BT5" s="420"/>
      <c r="BU5" s="421"/>
      <c r="BV5" s="419">
        <v>26679015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88.1</v>
      </c>
      <c r="CU5" s="417"/>
      <c r="CV5" s="417"/>
      <c r="CW5" s="417"/>
      <c r="CX5" s="417"/>
      <c r="CY5" s="417"/>
      <c r="CZ5" s="417"/>
      <c r="DA5" s="418"/>
      <c r="DB5" s="416">
        <v>83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1835275</v>
      </c>
      <c r="BO6" s="420"/>
      <c r="BP6" s="420"/>
      <c r="BQ6" s="420"/>
      <c r="BR6" s="420"/>
      <c r="BS6" s="420"/>
      <c r="BT6" s="420"/>
      <c r="BU6" s="421"/>
      <c r="BV6" s="419">
        <v>1325706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89.9</v>
      </c>
      <c r="CU6" s="563"/>
      <c r="CV6" s="563"/>
      <c r="CW6" s="563"/>
      <c r="CX6" s="563"/>
      <c r="CY6" s="563"/>
      <c r="CZ6" s="563"/>
      <c r="DA6" s="564"/>
      <c r="DB6" s="562">
        <v>89.7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374954</v>
      </c>
      <c r="BO7" s="420"/>
      <c r="BP7" s="420"/>
      <c r="BQ7" s="420"/>
      <c r="BR7" s="420"/>
      <c r="BS7" s="420"/>
      <c r="BT7" s="420"/>
      <c r="BU7" s="421"/>
      <c r="BV7" s="419">
        <v>325706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15860084</v>
      </c>
      <c r="CU7" s="420"/>
      <c r="CV7" s="420"/>
      <c r="CW7" s="420"/>
      <c r="CX7" s="420"/>
      <c r="CY7" s="420"/>
      <c r="CZ7" s="420"/>
      <c r="DA7" s="421"/>
      <c r="DB7" s="419">
        <v>16146109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1460321</v>
      </c>
      <c r="BO8" s="420"/>
      <c r="BP8" s="420"/>
      <c r="BQ8" s="420"/>
      <c r="BR8" s="420"/>
      <c r="BS8" s="420"/>
      <c r="BT8" s="420"/>
      <c r="BU8" s="421"/>
      <c r="BV8" s="419">
        <v>1000000</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0.71</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60834</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460321</v>
      </c>
      <c r="BO9" s="420"/>
      <c r="BP9" s="420"/>
      <c r="BQ9" s="420"/>
      <c r="BR9" s="420"/>
      <c r="BS9" s="420"/>
      <c r="BT9" s="420"/>
      <c r="BU9" s="421"/>
      <c r="BV9" s="419">
        <v>288587</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15</v>
      </c>
      <c r="CU9" s="417"/>
      <c r="CV9" s="417"/>
      <c r="CW9" s="417"/>
      <c r="CX9" s="417"/>
      <c r="CY9" s="417"/>
      <c r="CZ9" s="417"/>
      <c r="DA9" s="418"/>
      <c r="DB9" s="416">
        <v>14.4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61483</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160468</v>
      </c>
      <c r="BO10" s="420"/>
      <c r="BP10" s="420"/>
      <c r="BQ10" s="420"/>
      <c r="BR10" s="420"/>
      <c r="BS10" s="420"/>
      <c r="BT10" s="420"/>
      <c r="BU10" s="421"/>
      <c r="BV10" s="419">
        <v>1180075</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80250</v>
      </c>
      <c r="BO11" s="420"/>
      <c r="BP11" s="420"/>
      <c r="BQ11" s="420"/>
      <c r="BR11" s="420"/>
      <c r="BS11" s="420"/>
      <c r="BT11" s="420"/>
      <c r="BU11" s="421"/>
      <c r="BV11" s="419">
        <v>89500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15">
      <c r="A12" s="181"/>
      <c r="B12" s="525" t="s">
        <v>135</v>
      </c>
      <c r="C12" s="526"/>
      <c r="D12" s="526"/>
      <c r="E12" s="526"/>
      <c r="F12" s="526"/>
      <c r="G12" s="526"/>
      <c r="H12" s="526"/>
      <c r="I12" s="526"/>
      <c r="J12" s="526"/>
      <c r="K12" s="527"/>
      <c r="L12" s="534" t="s">
        <v>136</v>
      </c>
      <c r="M12" s="535"/>
      <c r="N12" s="535"/>
      <c r="O12" s="535"/>
      <c r="P12" s="535"/>
      <c r="Q12" s="536"/>
      <c r="R12" s="537">
        <v>61562</v>
      </c>
      <c r="S12" s="538"/>
      <c r="T12" s="538"/>
      <c r="U12" s="538"/>
      <c r="V12" s="539"/>
      <c r="W12" s="540" t="s">
        <v>1</v>
      </c>
      <c r="X12" s="478"/>
      <c r="Y12" s="478"/>
      <c r="Z12" s="478"/>
      <c r="AA12" s="478"/>
      <c r="AB12" s="541"/>
      <c r="AC12" s="542" t="s">
        <v>137</v>
      </c>
      <c r="AD12" s="543"/>
      <c r="AE12" s="543"/>
      <c r="AF12" s="543"/>
      <c r="AG12" s="544"/>
      <c r="AH12" s="542" t="s">
        <v>138</v>
      </c>
      <c r="AI12" s="543"/>
      <c r="AJ12" s="543"/>
      <c r="AK12" s="543"/>
      <c r="AL12" s="545"/>
      <c r="AM12" s="476" t="s">
        <v>139</v>
      </c>
      <c r="AN12" s="376"/>
      <c r="AO12" s="376"/>
      <c r="AP12" s="376"/>
      <c r="AQ12" s="376"/>
      <c r="AR12" s="376"/>
      <c r="AS12" s="376"/>
      <c r="AT12" s="377"/>
      <c r="AU12" s="477" t="s">
        <v>140</v>
      </c>
      <c r="AV12" s="478"/>
      <c r="AW12" s="478"/>
      <c r="AX12" s="478"/>
      <c r="AY12" s="433" t="s">
        <v>141</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142</v>
      </c>
      <c r="CE12" s="379"/>
      <c r="CF12" s="379"/>
      <c r="CG12" s="379"/>
      <c r="CH12" s="379"/>
      <c r="CI12" s="379"/>
      <c r="CJ12" s="379"/>
      <c r="CK12" s="379"/>
      <c r="CL12" s="379"/>
      <c r="CM12" s="379"/>
      <c r="CN12" s="379"/>
      <c r="CO12" s="379"/>
      <c r="CP12" s="379"/>
      <c r="CQ12" s="379"/>
      <c r="CR12" s="379"/>
      <c r="CS12" s="460"/>
      <c r="CT12" s="522" t="s">
        <v>143</v>
      </c>
      <c r="CU12" s="523"/>
      <c r="CV12" s="523"/>
      <c r="CW12" s="523"/>
      <c r="CX12" s="523"/>
      <c r="CY12" s="523"/>
      <c r="CZ12" s="523"/>
      <c r="DA12" s="524"/>
      <c r="DB12" s="522" t="s">
        <v>144</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145</v>
      </c>
      <c r="N13" s="504"/>
      <c r="O13" s="504"/>
      <c r="P13" s="504"/>
      <c r="Q13" s="505"/>
      <c r="R13" s="506">
        <v>55648</v>
      </c>
      <c r="S13" s="507"/>
      <c r="T13" s="507"/>
      <c r="U13" s="507"/>
      <c r="V13" s="508"/>
      <c r="W13" s="509" t="s">
        <v>146</v>
      </c>
      <c r="X13" s="405"/>
      <c r="Y13" s="405"/>
      <c r="Z13" s="405"/>
      <c r="AA13" s="405"/>
      <c r="AB13" s="406"/>
      <c r="AC13" s="372">
        <v>1437</v>
      </c>
      <c r="AD13" s="373"/>
      <c r="AE13" s="373"/>
      <c r="AF13" s="373"/>
      <c r="AG13" s="374"/>
      <c r="AH13" s="372">
        <v>1608</v>
      </c>
      <c r="AI13" s="373"/>
      <c r="AJ13" s="373"/>
      <c r="AK13" s="373"/>
      <c r="AL13" s="432"/>
      <c r="AM13" s="476" t="s">
        <v>147</v>
      </c>
      <c r="AN13" s="376"/>
      <c r="AO13" s="376"/>
      <c r="AP13" s="376"/>
      <c r="AQ13" s="376"/>
      <c r="AR13" s="376"/>
      <c r="AS13" s="376"/>
      <c r="AT13" s="377"/>
      <c r="AU13" s="477" t="s">
        <v>148</v>
      </c>
      <c r="AV13" s="478"/>
      <c r="AW13" s="478"/>
      <c r="AX13" s="478"/>
      <c r="AY13" s="433" t="s">
        <v>149</v>
      </c>
      <c r="AZ13" s="434"/>
      <c r="BA13" s="434"/>
      <c r="BB13" s="434"/>
      <c r="BC13" s="434"/>
      <c r="BD13" s="434"/>
      <c r="BE13" s="434"/>
      <c r="BF13" s="434"/>
      <c r="BG13" s="434"/>
      <c r="BH13" s="434"/>
      <c r="BI13" s="434"/>
      <c r="BJ13" s="434"/>
      <c r="BK13" s="434"/>
      <c r="BL13" s="434"/>
      <c r="BM13" s="435"/>
      <c r="BN13" s="419">
        <v>701039</v>
      </c>
      <c r="BO13" s="420"/>
      <c r="BP13" s="420"/>
      <c r="BQ13" s="420"/>
      <c r="BR13" s="420"/>
      <c r="BS13" s="420"/>
      <c r="BT13" s="420"/>
      <c r="BU13" s="421"/>
      <c r="BV13" s="419">
        <v>1558162</v>
      </c>
      <c r="BW13" s="420"/>
      <c r="BX13" s="420"/>
      <c r="BY13" s="420"/>
      <c r="BZ13" s="420"/>
      <c r="CA13" s="420"/>
      <c r="CB13" s="420"/>
      <c r="CC13" s="421"/>
      <c r="CD13" s="459" t="s">
        <v>150</v>
      </c>
      <c r="CE13" s="379"/>
      <c r="CF13" s="379"/>
      <c r="CG13" s="379"/>
      <c r="CH13" s="379"/>
      <c r="CI13" s="379"/>
      <c r="CJ13" s="379"/>
      <c r="CK13" s="379"/>
      <c r="CL13" s="379"/>
      <c r="CM13" s="379"/>
      <c r="CN13" s="379"/>
      <c r="CO13" s="379"/>
      <c r="CP13" s="379"/>
      <c r="CQ13" s="379"/>
      <c r="CR13" s="379"/>
      <c r="CS13" s="460"/>
      <c r="CT13" s="416">
        <v>8.1999999999999993</v>
      </c>
      <c r="CU13" s="417"/>
      <c r="CV13" s="417"/>
      <c r="CW13" s="417"/>
      <c r="CX13" s="417"/>
      <c r="CY13" s="417"/>
      <c r="CZ13" s="417"/>
      <c r="DA13" s="418"/>
      <c r="DB13" s="416">
        <v>9.1999999999999993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151</v>
      </c>
      <c r="M14" s="546"/>
      <c r="N14" s="546"/>
      <c r="O14" s="546"/>
      <c r="P14" s="546"/>
      <c r="Q14" s="547"/>
      <c r="R14" s="506">
        <v>62057</v>
      </c>
      <c r="S14" s="507"/>
      <c r="T14" s="507"/>
      <c r="U14" s="507"/>
      <c r="V14" s="508"/>
      <c r="W14" s="510"/>
      <c r="X14" s="408"/>
      <c r="Y14" s="408"/>
      <c r="Z14" s="408"/>
      <c r="AA14" s="408"/>
      <c r="AB14" s="409"/>
      <c r="AC14" s="499">
        <v>4.9000000000000004</v>
      </c>
      <c r="AD14" s="500"/>
      <c r="AE14" s="500"/>
      <c r="AF14" s="500"/>
      <c r="AG14" s="501"/>
      <c r="AH14" s="499">
        <v>5.8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152</v>
      </c>
      <c r="CE14" s="457"/>
      <c r="CF14" s="457"/>
      <c r="CG14" s="457"/>
      <c r="CH14" s="457"/>
      <c r="CI14" s="457"/>
      <c r="CJ14" s="457"/>
      <c r="CK14" s="457"/>
      <c r="CL14" s="457"/>
      <c r="CM14" s="457"/>
      <c r="CN14" s="457"/>
      <c r="CO14" s="457"/>
      <c r="CP14" s="457"/>
      <c r="CQ14" s="457"/>
      <c r="CR14" s="457"/>
      <c r="CS14" s="458"/>
      <c r="CT14" s="516">
        <v>52.5</v>
      </c>
      <c r="CU14" s="517"/>
      <c r="CV14" s="517"/>
      <c r="CW14" s="517"/>
      <c r="CX14" s="517"/>
      <c r="CY14" s="517"/>
      <c r="CZ14" s="517"/>
      <c r="DA14" s="518"/>
      <c r="DB14" s="516">
        <v>58.9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153</v>
      </c>
      <c r="N15" s="504"/>
      <c r="O15" s="504"/>
      <c r="P15" s="504"/>
      <c r="Q15" s="505"/>
      <c r="R15" s="506">
        <v>56508</v>
      </c>
      <c r="S15" s="507"/>
      <c r="T15" s="507"/>
      <c r="U15" s="507"/>
      <c r="V15" s="508"/>
      <c r="W15" s="509" t="s">
        <v>154</v>
      </c>
      <c r="X15" s="405"/>
      <c r="Y15" s="405"/>
      <c r="Z15" s="405"/>
      <c r="AA15" s="405"/>
      <c r="AB15" s="406"/>
      <c r="AC15" s="372">
        <v>11252</v>
      </c>
      <c r="AD15" s="373"/>
      <c r="AE15" s="373"/>
      <c r="AF15" s="373"/>
      <c r="AG15" s="374"/>
      <c r="AH15" s="372">
        <v>10396</v>
      </c>
      <c r="AI15" s="373"/>
      <c r="AJ15" s="373"/>
      <c r="AK15" s="373"/>
      <c r="AL15" s="432"/>
      <c r="AM15" s="476"/>
      <c r="AN15" s="376"/>
      <c r="AO15" s="376"/>
      <c r="AP15" s="376"/>
      <c r="AQ15" s="376"/>
      <c r="AR15" s="376"/>
      <c r="AS15" s="376"/>
      <c r="AT15" s="377"/>
      <c r="AU15" s="477"/>
      <c r="AV15" s="478"/>
      <c r="AW15" s="478"/>
      <c r="AX15" s="478"/>
      <c r="AY15" s="445" t="s">
        <v>155</v>
      </c>
      <c r="AZ15" s="446"/>
      <c r="BA15" s="446"/>
      <c r="BB15" s="446"/>
      <c r="BC15" s="446"/>
      <c r="BD15" s="446"/>
      <c r="BE15" s="446"/>
      <c r="BF15" s="446"/>
      <c r="BG15" s="446"/>
      <c r="BH15" s="446"/>
      <c r="BI15" s="446"/>
      <c r="BJ15" s="446"/>
      <c r="BK15" s="446"/>
      <c r="BL15" s="446"/>
      <c r="BM15" s="447"/>
      <c r="BN15" s="448">
        <v>9084762</v>
      </c>
      <c r="BO15" s="449"/>
      <c r="BP15" s="449"/>
      <c r="BQ15" s="449"/>
      <c r="BR15" s="449"/>
      <c r="BS15" s="449"/>
      <c r="BT15" s="449"/>
      <c r="BU15" s="450"/>
      <c r="BV15" s="448">
        <v>8487996</v>
      </c>
      <c r="BW15" s="449"/>
      <c r="BX15" s="449"/>
      <c r="BY15" s="449"/>
      <c r="BZ15" s="449"/>
      <c r="CA15" s="449"/>
      <c r="CB15" s="449"/>
      <c r="CC15" s="450"/>
      <c r="CD15" s="519" t="s">
        <v>156</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157</v>
      </c>
      <c r="M16" s="494"/>
      <c r="N16" s="494"/>
      <c r="O16" s="494"/>
      <c r="P16" s="494"/>
      <c r="Q16" s="495"/>
      <c r="R16" s="496" t="s">
        <v>158</v>
      </c>
      <c r="S16" s="497"/>
      <c r="T16" s="497"/>
      <c r="U16" s="497"/>
      <c r="V16" s="498"/>
      <c r="W16" s="510"/>
      <c r="X16" s="408"/>
      <c r="Y16" s="408"/>
      <c r="Z16" s="408"/>
      <c r="AA16" s="408"/>
      <c r="AB16" s="409"/>
      <c r="AC16" s="499">
        <v>38.5</v>
      </c>
      <c r="AD16" s="500"/>
      <c r="AE16" s="500"/>
      <c r="AF16" s="500"/>
      <c r="AG16" s="501"/>
      <c r="AH16" s="499">
        <v>37.4</v>
      </c>
      <c r="AI16" s="500"/>
      <c r="AJ16" s="500"/>
      <c r="AK16" s="500"/>
      <c r="AL16" s="502"/>
      <c r="AM16" s="476"/>
      <c r="AN16" s="376"/>
      <c r="AO16" s="376"/>
      <c r="AP16" s="376"/>
      <c r="AQ16" s="376"/>
      <c r="AR16" s="376"/>
      <c r="AS16" s="376"/>
      <c r="AT16" s="377"/>
      <c r="AU16" s="477"/>
      <c r="AV16" s="478"/>
      <c r="AW16" s="478"/>
      <c r="AX16" s="478"/>
      <c r="AY16" s="433" t="s">
        <v>159</v>
      </c>
      <c r="AZ16" s="434"/>
      <c r="BA16" s="434"/>
      <c r="BB16" s="434"/>
      <c r="BC16" s="434"/>
      <c r="BD16" s="434"/>
      <c r="BE16" s="434"/>
      <c r="BF16" s="434"/>
      <c r="BG16" s="434"/>
      <c r="BH16" s="434"/>
      <c r="BI16" s="434"/>
      <c r="BJ16" s="434"/>
      <c r="BK16" s="434"/>
      <c r="BL16" s="434"/>
      <c r="BM16" s="435"/>
      <c r="BN16" s="419">
        <v>13064688</v>
      </c>
      <c r="BO16" s="420"/>
      <c r="BP16" s="420"/>
      <c r="BQ16" s="420"/>
      <c r="BR16" s="420"/>
      <c r="BS16" s="420"/>
      <c r="BT16" s="420"/>
      <c r="BU16" s="421"/>
      <c r="BV16" s="419">
        <v>12616866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160</v>
      </c>
      <c r="N17" s="513"/>
      <c r="O17" s="513"/>
      <c r="P17" s="513"/>
      <c r="Q17" s="514"/>
      <c r="R17" s="496" t="s">
        <v>161</v>
      </c>
      <c r="S17" s="497"/>
      <c r="T17" s="497"/>
      <c r="U17" s="497"/>
      <c r="V17" s="498"/>
      <c r="W17" s="509" t="s">
        <v>162</v>
      </c>
      <c r="X17" s="405"/>
      <c r="Y17" s="405"/>
      <c r="Z17" s="405"/>
      <c r="AA17" s="405"/>
      <c r="AB17" s="406"/>
      <c r="AC17" s="372">
        <v>16506</v>
      </c>
      <c r="AD17" s="373"/>
      <c r="AE17" s="373"/>
      <c r="AF17" s="373"/>
      <c r="AG17" s="374"/>
      <c r="AH17" s="372">
        <v>15792</v>
      </c>
      <c r="AI17" s="373"/>
      <c r="AJ17" s="373"/>
      <c r="AK17" s="373"/>
      <c r="AL17" s="432"/>
      <c r="AM17" s="476"/>
      <c r="AN17" s="376"/>
      <c r="AO17" s="376"/>
      <c r="AP17" s="376"/>
      <c r="AQ17" s="376"/>
      <c r="AR17" s="376"/>
      <c r="AS17" s="376"/>
      <c r="AT17" s="377"/>
      <c r="AU17" s="477"/>
      <c r="AV17" s="478"/>
      <c r="AW17" s="478"/>
      <c r="AX17" s="478"/>
      <c r="AY17" s="433" t="s">
        <v>163</v>
      </c>
      <c r="AZ17" s="434"/>
      <c r="BA17" s="434"/>
      <c r="BB17" s="434"/>
      <c r="BC17" s="434"/>
      <c r="BD17" s="434"/>
      <c r="BE17" s="434"/>
      <c r="BF17" s="434"/>
      <c r="BG17" s="434"/>
      <c r="BH17" s="434"/>
      <c r="BI17" s="434"/>
      <c r="BJ17" s="434"/>
      <c r="BK17" s="434"/>
      <c r="BL17" s="434"/>
      <c r="BM17" s="435"/>
      <c r="BN17" s="419">
        <v>11529058</v>
      </c>
      <c r="BO17" s="420"/>
      <c r="BP17" s="420"/>
      <c r="BQ17" s="420"/>
      <c r="BR17" s="420"/>
      <c r="BS17" s="420"/>
      <c r="BT17" s="420"/>
      <c r="BU17" s="421"/>
      <c r="BV17" s="419">
        <v>10749459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164</v>
      </c>
      <c r="C18" s="470"/>
      <c r="D18" s="470"/>
      <c r="E18" s="471"/>
      <c r="F18" s="471"/>
      <c r="G18" s="471"/>
      <c r="H18" s="471"/>
      <c r="I18" s="471"/>
      <c r="J18" s="471"/>
      <c r="K18" s="471"/>
      <c r="L18" s="472">
        <v>123.64</v>
      </c>
      <c r="M18" s="472"/>
      <c r="N18" s="472"/>
      <c r="O18" s="472"/>
      <c r="P18" s="472"/>
      <c r="Q18" s="472"/>
      <c r="R18" s="473"/>
      <c r="S18" s="473"/>
      <c r="T18" s="473"/>
      <c r="U18" s="473"/>
      <c r="V18" s="474"/>
      <c r="W18" s="490"/>
      <c r="X18" s="491"/>
      <c r="Y18" s="491"/>
      <c r="Z18" s="491"/>
      <c r="AA18" s="491"/>
      <c r="AB18" s="515"/>
      <c r="AC18" s="389">
        <v>56.5</v>
      </c>
      <c r="AD18" s="390"/>
      <c r="AE18" s="390"/>
      <c r="AF18" s="390"/>
      <c r="AG18" s="475"/>
      <c r="AH18" s="389">
        <v>56.8</v>
      </c>
      <c r="AI18" s="390"/>
      <c r="AJ18" s="390"/>
      <c r="AK18" s="390"/>
      <c r="AL18" s="391"/>
      <c r="AM18" s="476"/>
      <c r="AN18" s="376"/>
      <c r="AO18" s="376"/>
      <c r="AP18" s="376"/>
      <c r="AQ18" s="376"/>
      <c r="AR18" s="376"/>
      <c r="AS18" s="376"/>
      <c r="AT18" s="377"/>
      <c r="AU18" s="477"/>
      <c r="AV18" s="478"/>
      <c r="AW18" s="478"/>
      <c r="AX18" s="478"/>
      <c r="AY18" s="433" t="s">
        <v>165</v>
      </c>
      <c r="AZ18" s="434"/>
      <c r="BA18" s="434"/>
      <c r="BB18" s="434"/>
      <c r="BC18" s="434"/>
      <c r="BD18" s="434"/>
      <c r="BE18" s="434"/>
      <c r="BF18" s="434"/>
      <c r="BG18" s="434"/>
      <c r="BH18" s="434"/>
      <c r="BI18" s="434"/>
      <c r="BJ18" s="434"/>
      <c r="BK18" s="434"/>
      <c r="BL18" s="434"/>
      <c r="BM18" s="435"/>
      <c r="BN18" s="419">
        <v>14536476</v>
      </c>
      <c r="BO18" s="420"/>
      <c r="BP18" s="420"/>
      <c r="BQ18" s="420"/>
      <c r="BR18" s="420"/>
      <c r="BS18" s="420"/>
      <c r="BT18" s="420"/>
      <c r="BU18" s="421"/>
      <c r="BV18" s="419">
        <v>14211341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166</v>
      </c>
      <c r="C19" s="470"/>
      <c r="D19" s="470"/>
      <c r="E19" s="471"/>
      <c r="F19" s="471"/>
      <c r="G19" s="471"/>
      <c r="H19" s="471"/>
      <c r="I19" s="471"/>
      <c r="J19" s="471"/>
      <c r="K19" s="471"/>
      <c r="L19" s="479">
        <v>492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167</v>
      </c>
      <c r="AZ19" s="434"/>
      <c r="BA19" s="434"/>
      <c r="BB19" s="434"/>
      <c r="BC19" s="434"/>
      <c r="BD19" s="434"/>
      <c r="BE19" s="434"/>
      <c r="BF19" s="434"/>
      <c r="BG19" s="434"/>
      <c r="BH19" s="434"/>
      <c r="BI19" s="434"/>
      <c r="BJ19" s="434"/>
      <c r="BK19" s="434"/>
      <c r="BL19" s="434"/>
      <c r="BM19" s="435"/>
      <c r="BN19" s="419">
        <v>19340844</v>
      </c>
      <c r="BO19" s="420"/>
      <c r="BP19" s="420"/>
      <c r="BQ19" s="420"/>
      <c r="BR19" s="420"/>
      <c r="BS19" s="420"/>
      <c r="BT19" s="420"/>
      <c r="BU19" s="421"/>
      <c r="BV19" s="419">
        <v>19517286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168</v>
      </c>
      <c r="C20" s="470"/>
      <c r="D20" s="470"/>
      <c r="E20" s="471"/>
      <c r="F20" s="471"/>
      <c r="G20" s="471"/>
      <c r="H20" s="471"/>
      <c r="I20" s="471"/>
      <c r="J20" s="471"/>
      <c r="K20" s="471"/>
      <c r="L20" s="479">
        <v>22289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169</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170</v>
      </c>
      <c r="C22" s="396"/>
      <c r="D22" s="397"/>
      <c r="E22" s="404" t="s">
        <v>1</v>
      </c>
      <c r="F22" s="405"/>
      <c r="G22" s="405"/>
      <c r="H22" s="405"/>
      <c r="I22" s="405"/>
      <c r="J22" s="405"/>
      <c r="K22" s="406"/>
      <c r="L22" s="404" t="s">
        <v>171</v>
      </c>
      <c r="M22" s="405"/>
      <c r="N22" s="405"/>
      <c r="O22" s="405"/>
      <c r="P22" s="406"/>
      <c r="Q22" s="410" t="s">
        <v>172</v>
      </c>
      <c r="R22" s="411"/>
      <c r="S22" s="411"/>
      <c r="T22" s="411"/>
      <c r="U22" s="411"/>
      <c r="V22" s="412"/>
      <c r="W22" s="461" t="s">
        <v>173</v>
      </c>
      <c r="X22" s="396"/>
      <c r="Y22" s="397"/>
      <c r="Z22" s="404" t="s">
        <v>1</v>
      </c>
      <c r="AA22" s="405"/>
      <c r="AB22" s="405"/>
      <c r="AC22" s="405"/>
      <c r="AD22" s="405"/>
      <c r="AE22" s="405"/>
      <c r="AF22" s="405"/>
      <c r="AG22" s="406"/>
      <c r="AH22" s="422" t="s">
        <v>174</v>
      </c>
      <c r="AI22" s="405"/>
      <c r="AJ22" s="405"/>
      <c r="AK22" s="405"/>
      <c r="AL22" s="406"/>
      <c r="AM22" s="422" t="s">
        <v>175</v>
      </c>
      <c r="AN22" s="423"/>
      <c r="AO22" s="423"/>
      <c r="AP22" s="423"/>
      <c r="AQ22" s="423"/>
      <c r="AR22" s="424"/>
      <c r="AS22" s="410" t="s">
        <v>172</v>
      </c>
      <c r="AT22" s="411"/>
      <c r="AU22" s="411"/>
      <c r="AV22" s="411"/>
      <c r="AW22" s="411"/>
      <c r="AX22" s="428"/>
      <c r="AY22" s="445" t="s">
        <v>176</v>
      </c>
      <c r="AZ22" s="446"/>
      <c r="BA22" s="446"/>
      <c r="BB22" s="446"/>
      <c r="BC22" s="446"/>
      <c r="BD22" s="446"/>
      <c r="BE22" s="446"/>
      <c r="BF22" s="446"/>
      <c r="BG22" s="446"/>
      <c r="BH22" s="446"/>
      <c r="BI22" s="446"/>
      <c r="BJ22" s="446"/>
      <c r="BK22" s="446"/>
      <c r="BL22" s="446"/>
      <c r="BM22" s="447"/>
      <c r="BN22" s="448">
        <v>28675760</v>
      </c>
      <c r="BO22" s="449"/>
      <c r="BP22" s="449"/>
      <c r="BQ22" s="449"/>
      <c r="BR22" s="449"/>
      <c r="BS22" s="449"/>
      <c r="BT22" s="449"/>
      <c r="BU22" s="450"/>
      <c r="BV22" s="448">
        <v>30128923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177</v>
      </c>
      <c r="AZ23" s="434"/>
      <c r="BA23" s="434"/>
      <c r="BB23" s="434"/>
      <c r="BC23" s="434"/>
      <c r="BD23" s="434"/>
      <c r="BE23" s="434"/>
      <c r="BF23" s="434"/>
      <c r="BG23" s="434"/>
      <c r="BH23" s="434"/>
      <c r="BI23" s="434"/>
      <c r="BJ23" s="434"/>
      <c r="BK23" s="434"/>
      <c r="BL23" s="434"/>
      <c r="BM23" s="435"/>
      <c r="BN23" s="419">
        <v>21232913</v>
      </c>
      <c r="BO23" s="420"/>
      <c r="BP23" s="420"/>
      <c r="BQ23" s="420"/>
      <c r="BR23" s="420"/>
      <c r="BS23" s="420"/>
      <c r="BT23" s="420"/>
      <c r="BU23" s="421"/>
      <c r="BV23" s="419">
        <v>22140466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178</v>
      </c>
      <c r="F24" s="376"/>
      <c r="G24" s="376"/>
      <c r="H24" s="376"/>
      <c r="I24" s="376"/>
      <c r="J24" s="376"/>
      <c r="K24" s="377"/>
      <c r="L24" s="372">
        <v>1</v>
      </c>
      <c r="M24" s="373"/>
      <c r="N24" s="373"/>
      <c r="O24" s="373"/>
      <c r="P24" s="374"/>
      <c r="Q24" s="372">
        <v>7830</v>
      </c>
      <c r="R24" s="373"/>
      <c r="S24" s="373"/>
      <c r="T24" s="373"/>
      <c r="U24" s="373"/>
      <c r="V24" s="374"/>
      <c r="W24" s="462"/>
      <c r="X24" s="399"/>
      <c r="Y24" s="400"/>
      <c r="Z24" s="375" t="s">
        <v>179</v>
      </c>
      <c r="AA24" s="376"/>
      <c r="AB24" s="376"/>
      <c r="AC24" s="376"/>
      <c r="AD24" s="376"/>
      <c r="AE24" s="376"/>
      <c r="AF24" s="376"/>
      <c r="AG24" s="377"/>
      <c r="AH24" s="372">
        <v>432</v>
      </c>
      <c r="AI24" s="373"/>
      <c r="AJ24" s="373"/>
      <c r="AK24" s="373"/>
      <c r="AL24" s="374"/>
      <c r="AM24" s="372">
        <v>1311552</v>
      </c>
      <c r="AN24" s="373"/>
      <c r="AO24" s="373"/>
      <c r="AP24" s="373"/>
      <c r="AQ24" s="373"/>
      <c r="AR24" s="374"/>
      <c r="AS24" s="372">
        <v>3036</v>
      </c>
      <c r="AT24" s="373"/>
      <c r="AU24" s="373"/>
      <c r="AV24" s="373"/>
      <c r="AW24" s="373"/>
      <c r="AX24" s="432"/>
      <c r="AY24" s="392" t="s">
        <v>180</v>
      </c>
      <c r="AZ24" s="393"/>
      <c r="BA24" s="393"/>
      <c r="BB24" s="393"/>
      <c r="BC24" s="393"/>
      <c r="BD24" s="393"/>
      <c r="BE24" s="393"/>
      <c r="BF24" s="393"/>
      <c r="BG24" s="393"/>
      <c r="BH24" s="393"/>
      <c r="BI24" s="393"/>
      <c r="BJ24" s="393"/>
      <c r="BK24" s="393"/>
      <c r="BL24" s="393"/>
      <c r="BM24" s="394"/>
      <c r="BN24" s="419">
        <v>16424116</v>
      </c>
      <c r="BO24" s="420"/>
      <c r="BP24" s="420"/>
      <c r="BQ24" s="420"/>
      <c r="BR24" s="420"/>
      <c r="BS24" s="420"/>
      <c r="BT24" s="420"/>
      <c r="BU24" s="421"/>
      <c r="BV24" s="419">
        <v>17100240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181</v>
      </c>
      <c r="F25" s="376"/>
      <c r="G25" s="376"/>
      <c r="H25" s="376"/>
      <c r="I25" s="376"/>
      <c r="J25" s="376"/>
      <c r="K25" s="377"/>
      <c r="L25" s="372">
        <v>1</v>
      </c>
      <c r="M25" s="373"/>
      <c r="N25" s="373"/>
      <c r="O25" s="373"/>
      <c r="P25" s="374"/>
      <c r="Q25" s="372">
        <v>6480</v>
      </c>
      <c r="R25" s="373"/>
      <c r="S25" s="373"/>
      <c r="T25" s="373"/>
      <c r="U25" s="373"/>
      <c r="V25" s="374"/>
      <c r="W25" s="462"/>
      <c r="X25" s="399"/>
      <c r="Y25" s="400"/>
      <c r="Z25" s="375" t="s">
        <v>182</v>
      </c>
      <c r="AA25" s="376"/>
      <c r="AB25" s="376"/>
      <c r="AC25" s="376"/>
      <c r="AD25" s="376"/>
      <c r="AE25" s="376"/>
      <c r="AF25" s="376"/>
      <c r="AG25" s="377"/>
      <c r="AH25" s="372" t="s">
        <v>183</v>
      </c>
      <c r="AI25" s="373"/>
      <c r="AJ25" s="373"/>
      <c r="AK25" s="373"/>
      <c r="AL25" s="374"/>
      <c r="AM25" s="372" t="s">
        <v>183</v>
      </c>
      <c r="AN25" s="373"/>
      <c r="AO25" s="373"/>
      <c r="AP25" s="373"/>
      <c r="AQ25" s="373"/>
      <c r="AR25" s="374"/>
      <c r="AS25" s="372" t="s">
        <v>183</v>
      </c>
      <c r="AT25" s="373"/>
      <c r="AU25" s="373"/>
      <c r="AV25" s="373"/>
      <c r="AW25" s="373"/>
      <c r="AX25" s="432"/>
      <c r="AY25" s="445" t="s">
        <v>184</v>
      </c>
      <c r="AZ25" s="446"/>
      <c r="BA25" s="446"/>
      <c r="BB25" s="446"/>
      <c r="BC25" s="446"/>
      <c r="BD25" s="446"/>
      <c r="BE25" s="446"/>
      <c r="BF25" s="446"/>
      <c r="BG25" s="446"/>
      <c r="BH25" s="446"/>
      <c r="BI25" s="446"/>
      <c r="BJ25" s="446"/>
      <c r="BK25" s="446"/>
      <c r="BL25" s="446"/>
      <c r="BM25" s="447"/>
      <c r="BN25" s="448">
        <v>2193908</v>
      </c>
      <c r="BO25" s="449"/>
      <c r="BP25" s="449"/>
      <c r="BQ25" s="449"/>
      <c r="BR25" s="449"/>
      <c r="BS25" s="449"/>
      <c r="BT25" s="449"/>
      <c r="BU25" s="450"/>
      <c r="BV25" s="448">
        <v>3829369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185</v>
      </c>
      <c r="F26" s="376"/>
      <c r="G26" s="376"/>
      <c r="H26" s="376"/>
      <c r="I26" s="376"/>
      <c r="J26" s="376"/>
      <c r="K26" s="377"/>
      <c r="L26" s="372">
        <v>1</v>
      </c>
      <c r="M26" s="373"/>
      <c r="N26" s="373"/>
      <c r="O26" s="373"/>
      <c r="P26" s="374"/>
      <c r="Q26" s="372">
        <v>5940</v>
      </c>
      <c r="R26" s="373"/>
      <c r="S26" s="373"/>
      <c r="T26" s="373"/>
      <c r="U26" s="373"/>
      <c r="V26" s="374"/>
      <c r="W26" s="462"/>
      <c r="X26" s="399"/>
      <c r="Y26" s="400"/>
      <c r="Z26" s="375" t="s">
        <v>186</v>
      </c>
      <c r="AA26" s="430"/>
      <c r="AB26" s="430"/>
      <c r="AC26" s="430"/>
      <c r="AD26" s="430"/>
      <c r="AE26" s="430"/>
      <c r="AF26" s="430"/>
      <c r="AG26" s="431"/>
      <c r="AH26" s="372">
        <v>2</v>
      </c>
      <c r="AI26" s="373"/>
      <c r="AJ26" s="373"/>
      <c r="AK26" s="373"/>
      <c r="AL26" s="374"/>
      <c r="AM26" s="372" t="s">
        <v>187</v>
      </c>
      <c r="AN26" s="373"/>
      <c r="AO26" s="373"/>
      <c r="AP26" s="373"/>
      <c r="AQ26" s="373"/>
      <c r="AR26" s="374"/>
      <c r="AS26" s="372" t="s">
        <v>187</v>
      </c>
      <c r="AT26" s="373"/>
      <c r="AU26" s="373"/>
      <c r="AV26" s="373"/>
      <c r="AW26" s="373"/>
      <c r="AX26" s="432"/>
      <c r="AY26" s="459" t="s">
        <v>188</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189</v>
      </c>
      <c r="F27" s="376"/>
      <c r="G27" s="376"/>
      <c r="H27" s="376"/>
      <c r="I27" s="376"/>
      <c r="J27" s="376"/>
      <c r="K27" s="377"/>
      <c r="L27" s="372">
        <v>1</v>
      </c>
      <c r="M27" s="373"/>
      <c r="N27" s="373"/>
      <c r="O27" s="373"/>
      <c r="P27" s="374"/>
      <c r="Q27" s="372">
        <v>4600</v>
      </c>
      <c r="R27" s="373"/>
      <c r="S27" s="373"/>
      <c r="T27" s="373"/>
      <c r="U27" s="373"/>
      <c r="V27" s="374"/>
      <c r="W27" s="462"/>
      <c r="X27" s="399"/>
      <c r="Y27" s="400"/>
      <c r="Z27" s="375" t="s">
        <v>190</v>
      </c>
      <c r="AA27" s="376"/>
      <c r="AB27" s="376"/>
      <c r="AC27" s="376"/>
      <c r="AD27" s="376"/>
      <c r="AE27" s="376"/>
      <c r="AF27" s="376"/>
      <c r="AG27" s="377"/>
      <c r="AH27" s="372">
        <v>23</v>
      </c>
      <c r="AI27" s="373"/>
      <c r="AJ27" s="373"/>
      <c r="AK27" s="373"/>
      <c r="AL27" s="374"/>
      <c r="AM27" s="372">
        <v>68722</v>
      </c>
      <c r="AN27" s="373"/>
      <c r="AO27" s="373"/>
      <c r="AP27" s="373"/>
      <c r="AQ27" s="373"/>
      <c r="AR27" s="374"/>
      <c r="AS27" s="372">
        <v>2988</v>
      </c>
      <c r="AT27" s="373"/>
      <c r="AU27" s="373"/>
      <c r="AV27" s="373"/>
      <c r="AW27" s="373"/>
      <c r="AX27" s="432"/>
      <c r="AY27" s="456" t="s">
        <v>191</v>
      </c>
      <c r="AZ27" s="457"/>
      <c r="BA27" s="457"/>
      <c r="BB27" s="457"/>
      <c r="BC27" s="457"/>
      <c r="BD27" s="457"/>
      <c r="BE27" s="457"/>
      <c r="BF27" s="457"/>
      <c r="BG27" s="457"/>
      <c r="BH27" s="457"/>
      <c r="BI27" s="457"/>
      <c r="BJ27" s="457"/>
      <c r="BK27" s="457"/>
      <c r="BL27" s="457"/>
      <c r="BM27" s="458"/>
      <c r="BN27" s="453">
        <v>687242</v>
      </c>
      <c r="BO27" s="454"/>
      <c r="BP27" s="454"/>
      <c r="BQ27" s="454"/>
      <c r="BR27" s="454"/>
      <c r="BS27" s="454"/>
      <c r="BT27" s="454"/>
      <c r="BU27" s="455"/>
      <c r="BV27" s="453">
        <v>687242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192</v>
      </c>
      <c r="F28" s="376"/>
      <c r="G28" s="376"/>
      <c r="H28" s="376"/>
      <c r="I28" s="376"/>
      <c r="J28" s="376"/>
      <c r="K28" s="377"/>
      <c r="L28" s="372">
        <v>1</v>
      </c>
      <c r="M28" s="373"/>
      <c r="N28" s="373"/>
      <c r="O28" s="373"/>
      <c r="P28" s="374"/>
      <c r="Q28" s="372">
        <v>4250</v>
      </c>
      <c r="R28" s="373"/>
      <c r="S28" s="373"/>
      <c r="T28" s="373"/>
      <c r="U28" s="373"/>
      <c r="V28" s="374"/>
      <c r="W28" s="462"/>
      <c r="X28" s="399"/>
      <c r="Y28" s="400"/>
      <c r="Z28" s="375" t="s">
        <v>193</v>
      </c>
      <c r="AA28" s="376"/>
      <c r="AB28" s="376"/>
      <c r="AC28" s="376"/>
      <c r="AD28" s="376"/>
      <c r="AE28" s="376"/>
      <c r="AF28" s="376"/>
      <c r="AG28" s="377"/>
      <c r="AH28" s="372" t="s">
        <v>183</v>
      </c>
      <c r="AI28" s="373"/>
      <c r="AJ28" s="373"/>
      <c r="AK28" s="373"/>
      <c r="AL28" s="374"/>
      <c r="AM28" s="372" t="s">
        <v>183</v>
      </c>
      <c r="AN28" s="373"/>
      <c r="AO28" s="373"/>
      <c r="AP28" s="373"/>
      <c r="AQ28" s="373"/>
      <c r="AR28" s="374"/>
      <c r="AS28" s="372" t="s">
        <v>183</v>
      </c>
      <c r="AT28" s="373"/>
      <c r="AU28" s="373"/>
      <c r="AV28" s="373"/>
      <c r="AW28" s="373"/>
      <c r="AX28" s="432"/>
      <c r="AY28" s="436" t="s">
        <v>194</v>
      </c>
      <c r="AZ28" s="437"/>
      <c r="BA28" s="437"/>
      <c r="BB28" s="438"/>
      <c r="BC28" s="445" t="s">
        <v>50</v>
      </c>
      <c r="BD28" s="446"/>
      <c r="BE28" s="446"/>
      <c r="BF28" s="446"/>
      <c r="BG28" s="446"/>
      <c r="BH28" s="446"/>
      <c r="BI28" s="446"/>
      <c r="BJ28" s="446"/>
      <c r="BK28" s="446"/>
      <c r="BL28" s="446"/>
      <c r="BM28" s="447"/>
      <c r="BN28" s="448">
        <v>4093362</v>
      </c>
      <c r="BO28" s="449"/>
      <c r="BP28" s="449"/>
      <c r="BQ28" s="449"/>
      <c r="BR28" s="449"/>
      <c r="BS28" s="449"/>
      <c r="BT28" s="449"/>
      <c r="BU28" s="450"/>
      <c r="BV28" s="448">
        <v>3932894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195</v>
      </c>
      <c r="F29" s="376"/>
      <c r="G29" s="376"/>
      <c r="H29" s="376"/>
      <c r="I29" s="376"/>
      <c r="J29" s="376"/>
      <c r="K29" s="377"/>
      <c r="L29" s="372">
        <v>20</v>
      </c>
      <c r="M29" s="373"/>
      <c r="N29" s="373"/>
      <c r="O29" s="373"/>
      <c r="P29" s="374"/>
      <c r="Q29" s="372">
        <v>4000</v>
      </c>
      <c r="R29" s="373"/>
      <c r="S29" s="373"/>
      <c r="T29" s="373"/>
      <c r="U29" s="373"/>
      <c r="V29" s="374"/>
      <c r="W29" s="463"/>
      <c r="X29" s="464"/>
      <c r="Y29" s="465"/>
      <c r="Z29" s="375" t="s">
        <v>196</v>
      </c>
      <c r="AA29" s="376"/>
      <c r="AB29" s="376"/>
      <c r="AC29" s="376"/>
      <c r="AD29" s="376"/>
      <c r="AE29" s="376"/>
      <c r="AF29" s="376"/>
      <c r="AG29" s="377"/>
      <c r="AH29" s="372">
        <v>455</v>
      </c>
      <c r="AI29" s="373"/>
      <c r="AJ29" s="373"/>
      <c r="AK29" s="373"/>
      <c r="AL29" s="374"/>
      <c r="AM29" s="372">
        <v>1380274</v>
      </c>
      <c r="AN29" s="373"/>
      <c r="AO29" s="373"/>
      <c r="AP29" s="373"/>
      <c r="AQ29" s="373"/>
      <c r="AR29" s="374"/>
      <c r="AS29" s="372">
        <v>3034</v>
      </c>
      <c r="AT29" s="373"/>
      <c r="AU29" s="373"/>
      <c r="AV29" s="373"/>
      <c r="AW29" s="373"/>
      <c r="AX29" s="432"/>
      <c r="AY29" s="439"/>
      <c r="AZ29" s="440"/>
      <c r="BA29" s="440"/>
      <c r="BB29" s="441"/>
      <c r="BC29" s="433" t="s">
        <v>197</v>
      </c>
      <c r="BD29" s="434"/>
      <c r="BE29" s="434"/>
      <c r="BF29" s="434"/>
      <c r="BG29" s="434"/>
      <c r="BH29" s="434"/>
      <c r="BI29" s="434"/>
      <c r="BJ29" s="434"/>
      <c r="BK29" s="434"/>
      <c r="BL29" s="434"/>
      <c r="BM29" s="435"/>
      <c r="BN29" s="419">
        <v>1043993</v>
      </c>
      <c r="BO29" s="420"/>
      <c r="BP29" s="420"/>
      <c r="BQ29" s="420"/>
      <c r="BR29" s="420"/>
      <c r="BS29" s="420"/>
      <c r="BT29" s="420"/>
      <c r="BU29" s="421"/>
      <c r="BV29" s="419">
        <v>1043863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198</v>
      </c>
      <c r="X30" s="387"/>
      <c r="Y30" s="387"/>
      <c r="Z30" s="387"/>
      <c r="AA30" s="387"/>
      <c r="AB30" s="387"/>
      <c r="AC30" s="387"/>
      <c r="AD30" s="387"/>
      <c r="AE30" s="387"/>
      <c r="AF30" s="387"/>
      <c r="AG30" s="388"/>
      <c r="AH30" s="389">
        <v>98.1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1746331</v>
      </c>
      <c r="BO30" s="454"/>
      <c r="BP30" s="454"/>
      <c r="BQ30" s="454"/>
      <c r="BR30" s="454"/>
      <c r="BS30" s="454"/>
      <c r="BT30" s="454"/>
      <c r="BU30" s="455"/>
      <c r="BV30" s="453">
        <v>1746049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199</v>
      </c>
      <c r="D32" s="378"/>
      <c r="E32" s="378"/>
      <c r="F32" s="378"/>
      <c r="G32" s="378"/>
      <c r="H32" s="378"/>
      <c r="I32" s="378"/>
      <c r="J32" s="378"/>
      <c r="K32" s="378"/>
      <c r="L32" s="378"/>
      <c r="M32" s="378"/>
      <c r="N32" s="378"/>
      <c r="O32" s="378"/>
      <c r="P32" s="378"/>
      <c r="Q32" s="378"/>
      <c r="R32" s="378"/>
      <c r="S32" s="378"/>
      <c r="U32" s="379" t="s">
        <v>200</v>
      </c>
      <c r="V32" s="379"/>
      <c r="W32" s="379"/>
      <c r="X32" s="379"/>
      <c r="Y32" s="379"/>
      <c r="Z32" s="379"/>
      <c r="AA32" s="379"/>
      <c r="AB32" s="379"/>
      <c r="AC32" s="379"/>
      <c r="AD32" s="379"/>
      <c r="AE32" s="379"/>
      <c r="AF32" s="379"/>
      <c r="AG32" s="379"/>
      <c r="AH32" s="379"/>
      <c r="AI32" s="379"/>
      <c r="AJ32" s="379"/>
      <c r="AK32" s="379"/>
      <c r="AM32" s="379" t="s">
        <v>201</v>
      </c>
      <c r="AN32" s="379"/>
      <c r="AO32" s="379"/>
      <c r="AP32" s="379"/>
      <c r="AQ32" s="379"/>
      <c r="AR32" s="379"/>
      <c r="AS32" s="379"/>
      <c r="AT32" s="379"/>
      <c r="AU32" s="379"/>
      <c r="AV32" s="379"/>
      <c r="AW32" s="379"/>
      <c r="AX32" s="379"/>
      <c r="AY32" s="379"/>
      <c r="AZ32" s="379"/>
      <c r="BA32" s="379"/>
      <c r="BB32" s="379"/>
      <c r="BC32" s="379"/>
      <c r="BE32" s="379" t="s">
        <v>202</v>
      </c>
      <c r="BF32" s="379"/>
      <c r="BG32" s="379"/>
      <c r="BH32" s="379"/>
      <c r="BI32" s="379"/>
      <c r="BJ32" s="379"/>
      <c r="BK32" s="379"/>
      <c r="BL32" s="379"/>
      <c r="BM32" s="379"/>
      <c r="BN32" s="379"/>
      <c r="BO32" s="379"/>
      <c r="BP32" s="379"/>
      <c r="BQ32" s="379"/>
      <c r="BR32" s="379"/>
      <c r="BS32" s="379"/>
      <c r="BT32" s="379"/>
      <c r="BU32" s="379"/>
      <c r="BW32" s="379" t="s">
        <v>203</v>
      </c>
      <c r="BX32" s="379"/>
      <c r="BY32" s="379"/>
      <c r="BZ32" s="379"/>
      <c r="CA32" s="379"/>
      <c r="CB32" s="379"/>
      <c r="CC32" s="379"/>
      <c r="CD32" s="379"/>
      <c r="CE32" s="379"/>
      <c r="CF32" s="379"/>
      <c r="CG32" s="379"/>
      <c r="CH32" s="379"/>
      <c r="CI32" s="379"/>
      <c r="CJ32" s="379"/>
      <c r="CK32" s="379"/>
      <c r="CL32" s="379"/>
      <c r="CM32" s="379"/>
      <c r="CO32" s="379" t="s">
        <v>204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205</v>
      </c>
      <c r="D33" s="371"/>
      <c r="E33" s="370" t="s">
        <v>206</v>
      </c>
      <c r="F33" s="370"/>
      <c r="G33" s="370"/>
      <c r="H33" s="370"/>
      <c r="I33" s="370"/>
      <c r="J33" s="370"/>
      <c r="K33" s="370"/>
      <c r="L33" s="370"/>
      <c r="M33" s="370"/>
      <c r="N33" s="370"/>
      <c r="O33" s="370"/>
      <c r="P33" s="370"/>
      <c r="Q33" s="370"/>
      <c r="R33" s="370"/>
      <c r="S33" s="370"/>
      <c r="T33" s="206"/>
      <c r="U33" s="371" t="s">
        <v>205</v>
      </c>
      <c r="V33" s="371"/>
      <c r="W33" s="370" t="s">
        <v>206</v>
      </c>
      <c r="X33" s="370"/>
      <c r="Y33" s="370"/>
      <c r="Z33" s="370"/>
      <c r="AA33" s="370"/>
      <c r="AB33" s="370"/>
      <c r="AC33" s="370"/>
      <c r="AD33" s="370"/>
      <c r="AE33" s="370"/>
      <c r="AF33" s="370"/>
      <c r="AG33" s="370"/>
      <c r="AH33" s="370"/>
      <c r="AI33" s="370"/>
      <c r="AJ33" s="370"/>
      <c r="AK33" s="370"/>
      <c r="AL33" s="206"/>
      <c r="AM33" s="371" t="s">
        <v>205</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205</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常総衛生組合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水海道あすなろの里</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茨城西南地方広域市町村圏事務組合　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茨城西南地方広域市町村圏事務組合　利根老人ホーム事業特別会計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茨城西南地方広域市町村圏事務組合　特殊湛水防除事業特別会計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常総地方広域市町村圏事務組合　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茨城県市町村総合事務組合　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茨城県市町村総合事務組合　県民交通災害共済事業特別会計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下妻地方広域事務組合　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下妻地方広域事務組合　フィットネスパーク・きぬ特別会計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下妻地方広域事務組合　城山公苑特別会計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o0q7WgnPCOD4qaQxcTYCmt/IZzmsdzs8pSnU6HJhm0apmU/OW9GV/ZY2KHdoh8K63pgWKWqCSShDBETv5RZcQ==" saltValue="/iwHjnId+CePycZnM4AE1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22" zoomScale="70" zoomScaleNormal="70" zoomScaleSheetLayoutView="100" workbookViewId="0">
      <selection activeCell="P35" sqref="P3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567</v>
      </c>
      <c r="D34" s="1151"/>
      <c r="E34" s="1152"/>
      <c r="F34" s="32">
        <v>4.1100000000000003</v>
      </c>
      <c r="G34" s="33">
        <v>4.8499999999999996</v>
      </c>
      <c r="H34" s="33">
        <v>4.57</v>
      </c>
      <c r="I34" s="33">
        <v>6.19</v>
      </c>
      <c r="J34" s="34">
        <v>9.1999999999999993</v>
      </c>
      <c r="K34" s="22"/>
      <c r="L34" s="22"/>
      <c r="M34" s="22"/>
      <c r="N34" s="22"/>
      <c r="O34" s="22"/>
      <c r="P34" s="22"/>
    </row>
    <row r="35" spans="1:16" ht="39" customHeight="1" x14ac:dyDescent="0.15">
      <c r="A35" s="22"/>
      <c r="B35" s="35"/>
      <c r="C35" s="1145" t="s">
        <v>568</v>
      </c>
      <c r="D35" s="1146"/>
      <c r="E35" s="1147"/>
      <c r="F35" s="36">
        <v>5.0999999999999996</v>
      </c>
      <c r="G35" s="37">
        <v>5.48</v>
      </c>
      <c r="H35" s="37">
        <v>5.87</v>
      </c>
      <c r="I35" s="37">
        <v>6.35</v>
      </c>
      <c r="J35" s="38">
        <v>7.09</v>
      </c>
      <c r="K35" s="22"/>
      <c r="L35" s="22"/>
      <c r="M35" s="22"/>
      <c r="N35" s="22"/>
      <c r="O35" s="22"/>
      <c r="P35" s="22"/>
    </row>
    <row r="36" spans="1:16" ht="39" customHeight="1" x14ac:dyDescent="0.15">
      <c r="A36" s="22"/>
      <c r="B36" s="35"/>
      <c r="C36" s="1145" t="s">
        <v>569</v>
      </c>
      <c r="D36" s="1146"/>
      <c r="E36" s="1147"/>
      <c r="F36" s="36" t="s">
        <v>519</v>
      </c>
      <c r="G36" s="37" t="s">
        <v>519</v>
      </c>
      <c r="H36" s="37">
        <v>1.7</v>
      </c>
      <c r="I36" s="37">
        <v>2.2999999999999998</v>
      </c>
      <c r="J36" s="38">
        <v>2.65</v>
      </c>
      <c r="K36" s="22"/>
      <c r="L36" s="22"/>
      <c r="M36" s="22"/>
      <c r="N36" s="22"/>
      <c r="O36" s="22"/>
      <c r="P36" s="22"/>
    </row>
    <row r="37" spans="1:16" ht="39" customHeight="1" x14ac:dyDescent="0.15">
      <c r="A37" s="22"/>
      <c r="B37" s="35"/>
      <c r="C37" s="1145" t="s">
        <v>570</v>
      </c>
      <c r="D37" s="1146"/>
      <c r="E37" s="1147"/>
      <c r="F37" s="36">
        <v>0.42</v>
      </c>
      <c r="G37" s="37">
        <v>0.26</v>
      </c>
      <c r="H37" s="37">
        <v>0.81</v>
      </c>
      <c r="I37" s="37">
        <v>0.67</v>
      </c>
      <c r="J37" s="38">
        <v>1.17</v>
      </c>
      <c r="K37" s="22"/>
      <c r="L37" s="22"/>
      <c r="M37" s="22"/>
      <c r="N37" s="22"/>
      <c r="O37" s="22"/>
      <c r="P37" s="22"/>
    </row>
    <row r="38" spans="1:16" ht="39" customHeight="1" x14ac:dyDescent="0.15">
      <c r="A38" s="22"/>
      <c r="B38" s="35"/>
      <c r="C38" s="1145" t="s">
        <v>571</v>
      </c>
      <c r="D38" s="1146"/>
      <c r="E38" s="1147"/>
      <c r="F38" s="36">
        <v>0.06</v>
      </c>
      <c r="G38" s="37">
        <v>0.23</v>
      </c>
      <c r="H38" s="37">
        <v>0.68</v>
      </c>
      <c r="I38" s="37">
        <v>0.56000000000000005</v>
      </c>
      <c r="J38" s="38">
        <v>0.65</v>
      </c>
      <c r="K38" s="22"/>
      <c r="L38" s="22"/>
      <c r="M38" s="22"/>
      <c r="N38" s="22"/>
      <c r="O38" s="22"/>
      <c r="P38" s="22"/>
    </row>
    <row r="39" spans="1:16" ht="39" customHeight="1" x14ac:dyDescent="0.15">
      <c r="A39" s="22"/>
      <c r="B39" s="35"/>
      <c r="C39" s="1145" t="s">
        <v>572</v>
      </c>
      <c r="D39" s="1146"/>
      <c r="E39" s="1147"/>
      <c r="F39" s="36">
        <v>0.02</v>
      </c>
      <c r="G39" s="37">
        <v>0.01</v>
      </c>
      <c r="H39" s="37">
        <v>0.01</v>
      </c>
      <c r="I39" s="37">
        <v>0</v>
      </c>
      <c r="J39" s="38">
        <v>0.17</v>
      </c>
      <c r="K39" s="22"/>
      <c r="L39" s="22"/>
      <c r="M39" s="22"/>
      <c r="N39" s="22"/>
      <c r="O39" s="22"/>
      <c r="P39" s="22"/>
    </row>
    <row r="40" spans="1:16" ht="39" customHeight="1" x14ac:dyDescent="0.15">
      <c r="A40" s="22"/>
      <c r="B40" s="35"/>
      <c r="C40" s="1145" t="s">
        <v>573</v>
      </c>
      <c r="D40" s="1146"/>
      <c r="E40" s="1147"/>
      <c r="F40" s="36">
        <v>0</v>
      </c>
      <c r="G40" s="37">
        <v>0.03</v>
      </c>
      <c r="H40" s="37">
        <v>0.05</v>
      </c>
      <c r="I40" s="37">
        <v>0.01</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574</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575</v>
      </c>
      <c r="D43" s="1149"/>
      <c r="E43" s="1150"/>
      <c r="F43" s="41">
        <v>0.25</v>
      </c>
      <c r="G43" s="42">
        <v>0.76</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Cs9Hd35pdRTJ9RuHV6PTNfC23LY/57ZrM4Cg5xByQeC/xLQ3u9iIY77i5KjvZjSVQwa8b2lGHaJKPmz25lPWQ==" saltValue="MLvk6pIExrqg0SJhf+JD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0" zoomScale="85" zoomScaleNormal="85"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2928</v>
      </c>
      <c r="L45" s="60">
        <v>2991</v>
      </c>
      <c r="M45" s="60">
        <v>2929</v>
      </c>
      <c r="N45" s="60">
        <v>2832</v>
      </c>
      <c r="O45" s="61">
        <v>2950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15">
      <c r="A48" s="48"/>
      <c r="B48" s="1178"/>
      <c r="C48" s="1179"/>
      <c r="D48" s="62"/>
      <c r="E48" s="1155" t="s">
        <v>15</v>
      </c>
      <c r="F48" s="1155"/>
      <c r="G48" s="1155"/>
      <c r="H48" s="1155"/>
      <c r="I48" s="1155"/>
      <c r="J48" s="1156"/>
      <c r="K48" s="63">
        <v>658</v>
      </c>
      <c r="L48" s="64">
        <v>661</v>
      </c>
      <c r="M48" s="64">
        <v>477</v>
      </c>
      <c r="N48" s="64">
        <v>504</v>
      </c>
      <c r="O48" s="65">
        <v>424</v>
      </c>
      <c r="P48" s="48"/>
      <c r="Q48" s="48"/>
      <c r="R48" s="48"/>
      <c r="S48" s="48"/>
      <c r="T48" s="48"/>
      <c r="U48" s="48"/>
    </row>
    <row r="49" spans="1:21" ht="30.75" customHeight="1" x14ac:dyDescent="0.15">
      <c r="A49" s="48"/>
      <c r="B49" s="1178"/>
      <c r="C49" s="1179"/>
      <c r="D49" s="62"/>
      <c r="E49" s="1155" t="s">
        <v>16</v>
      </c>
      <c r="F49" s="1155"/>
      <c r="G49" s="1155"/>
      <c r="H49" s="1155"/>
      <c r="I49" s="1155"/>
      <c r="J49" s="1156"/>
      <c r="K49" s="63">
        <v>270</v>
      </c>
      <c r="L49" s="64">
        <v>266</v>
      </c>
      <c r="M49" s="64">
        <v>277</v>
      </c>
      <c r="N49" s="64">
        <v>276</v>
      </c>
      <c r="O49" s="65">
        <v>267</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519</v>
      </c>
      <c r="L50" s="64" t="s">
        <v>519</v>
      </c>
      <c r="M50" s="64" t="s">
        <v>519</v>
      </c>
      <c r="N50" s="64" t="s">
        <v>519</v>
      </c>
      <c r="O50" s="65" t="s">
        <v>519</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t="s">
        <v>519</v>
      </c>
      <c r="N51" s="64" t="s">
        <v>519</v>
      </c>
      <c r="O51" s="65" t="s">
        <v>519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2510</v>
      </c>
      <c r="L52" s="64">
        <v>2536</v>
      </c>
      <c r="M52" s="64">
        <v>2502</v>
      </c>
      <c r="N52" s="64">
        <v>2516</v>
      </c>
      <c r="O52" s="65">
        <v>2602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1346</v>
      </c>
      <c r="L53" s="69">
        <v>1382</v>
      </c>
      <c r="M53" s="69">
        <v>1181</v>
      </c>
      <c r="N53" s="69">
        <v>1096</v>
      </c>
      <c r="O53" s="70">
        <v>1039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605</v>
      </c>
      <c r="L58" s="84" t="s">
        <v>605</v>
      </c>
      <c r="M58" s="84" t="s">
        <v>605</v>
      </c>
      <c r="N58" s="84" t="s">
        <v>605</v>
      </c>
      <c r="O58" s="85" t="s">
        <v>605</v>
      </c>
    </row>
    <row r="59" spans="1:21" ht="31.5" customHeight="1" x14ac:dyDescent="0.15">
      <c r="B59" s="1163"/>
      <c r="C59" s="1164"/>
      <c r="D59" s="1170" t="s">
        <v>28</v>
      </c>
      <c r="E59" s="1171"/>
      <c r="F59" s="1171"/>
      <c r="G59" s="1171"/>
      <c r="H59" s="1171"/>
      <c r="I59" s="1171"/>
      <c r="J59" s="1172"/>
      <c r="K59" s="86" t="s">
        <v>605</v>
      </c>
      <c r="L59" s="87" t="s">
        <v>605</v>
      </c>
      <c r="M59" s="87" t="s">
        <v>605</v>
      </c>
      <c r="N59" s="87" t="s">
        <v>605</v>
      </c>
      <c r="O59" s="88" t="s">
        <v>605</v>
      </c>
    </row>
    <row r="60" spans="1:21" ht="31.5" customHeight="1" thickBot="1" x14ac:dyDescent="0.2">
      <c r="B60" s="1165"/>
      <c r="C60" s="1166"/>
      <c r="D60" s="1173" t="s">
        <v>29</v>
      </c>
      <c r="E60" s="1174"/>
      <c r="F60" s="1174"/>
      <c r="G60" s="1174"/>
      <c r="H60" s="1174"/>
      <c r="I60" s="1174"/>
      <c r="J60" s="1175"/>
      <c r="K60" s="89" t="s">
        <v>605</v>
      </c>
      <c r="L60" s="90" t="s">
        <v>605</v>
      </c>
      <c r="M60" s="90" t="s">
        <v>605</v>
      </c>
      <c r="N60" s="90" t="s">
        <v>605</v>
      </c>
      <c r="O60" s="91" t="s">
        <v>605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srJuADx1gkjng3scUsw0VsscscD4OdRYqc6tJtDl1UPJN9ZKvvyX/lMGBVP039s+jFWIz7W3kHiTMpfOiFrJg==" saltValue="LZ/Pyp+07xJmtALVYsJ5b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70" zoomScaleNormal="70" zoomScaleSheetLayoutView="100" workbookViewId="0">
      <selection activeCell="H63" sqref="H6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6" t="s">
        <v>32</v>
      </c>
      <c r="C41" s="1197"/>
      <c r="D41" s="105"/>
      <c r="E41" s="1198" t="s">
        <v>33</v>
      </c>
      <c r="F41" s="1198"/>
      <c r="G41" s="1198"/>
      <c r="H41" s="1199"/>
      <c r="I41" s="355">
        <v>31758</v>
      </c>
      <c r="J41" s="356">
        <v>30987</v>
      </c>
      <c r="K41" s="356">
        <v>30840</v>
      </c>
      <c r="L41" s="356">
        <v>30129</v>
      </c>
      <c r="M41" s="357">
        <v>28676</v>
      </c>
    </row>
    <row r="42" spans="2:13" ht="27.75" customHeight="1" x14ac:dyDescent="0.15">
      <c r="B42" s="1186"/>
      <c r="C42" s="1187"/>
      <c r="D42" s="106"/>
      <c r="E42" s="1190" t="s">
        <v>34</v>
      </c>
      <c r="F42" s="1190"/>
      <c r="G42" s="1190"/>
      <c r="H42" s="1191"/>
      <c r="I42" s="358">
        <v>185</v>
      </c>
      <c r="J42" s="359">
        <v>160</v>
      </c>
      <c r="K42" s="359">
        <v>134</v>
      </c>
      <c r="L42" s="359">
        <v>109</v>
      </c>
      <c r="M42" s="360">
        <v>83</v>
      </c>
    </row>
    <row r="43" spans="2:13" ht="27.75" customHeight="1" x14ac:dyDescent="0.15">
      <c r="B43" s="1186"/>
      <c r="C43" s="1187"/>
      <c r="D43" s="106"/>
      <c r="E43" s="1190" t="s">
        <v>35</v>
      </c>
      <c r="F43" s="1190"/>
      <c r="G43" s="1190"/>
      <c r="H43" s="1191"/>
      <c r="I43" s="358">
        <v>9710</v>
      </c>
      <c r="J43" s="359">
        <v>9977</v>
      </c>
      <c r="K43" s="359">
        <v>9330</v>
      </c>
      <c r="L43" s="359">
        <v>9129</v>
      </c>
      <c r="M43" s="360">
        <v>8371</v>
      </c>
    </row>
    <row r="44" spans="2:13" ht="27.75" customHeight="1" x14ac:dyDescent="0.15">
      <c r="B44" s="1186"/>
      <c r="C44" s="1187"/>
      <c r="D44" s="106"/>
      <c r="E44" s="1190" t="s">
        <v>36</v>
      </c>
      <c r="F44" s="1190"/>
      <c r="G44" s="1190"/>
      <c r="H44" s="1191"/>
      <c r="I44" s="358">
        <v>1438</v>
      </c>
      <c r="J44" s="359">
        <v>1259</v>
      </c>
      <c r="K44" s="359">
        <v>1202</v>
      </c>
      <c r="L44" s="359">
        <v>1120</v>
      </c>
      <c r="M44" s="360">
        <v>992</v>
      </c>
    </row>
    <row r="45" spans="2:13" ht="27.75" customHeight="1" x14ac:dyDescent="0.15">
      <c r="B45" s="1186"/>
      <c r="C45" s="1187"/>
      <c r="D45" s="106"/>
      <c r="E45" s="1190" t="s">
        <v>37</v>
      </c>
      <c r="F45" s="1190"/>
      <c r="G45" s="1190"/>
      <c r="H45" s="1191"/>
      <c r="I45" s="358">
        <v>4525</v>
      </c>
      <c r="J45" s="359">
        <v>4534</v>
      </c>
      <c r="K45" s="359">
        <v>4365</v>
      </c>
      <c r="L45" s="359">
        <v>4402</v>
      </c>
      <c r="M45" s="360">
        <v>4414</v>
      </c>
    </row>
    <row r="46" spans="2:13" ht="27.75" customHeight="1" x14ac:dyDescent="0.15">
      <c r="B46" s="1186"/>
      <c r="C46" s="1187"/>
      <c r="D46" s="107"/>
      <c r="E46" s="1190" t="s">
        <v>38</v>
      </c>
      <c r="F46" s="1190"/>
      <c r="G46" s="1190"/>
      <c r="H46" s="1191"/>
      <c r="I46" s="358">
        <v>11</v>
      </c>
      <c r="J46" s="359">
        <v>21</v>
      </c>
      <c r="K46" s="359">
        <v>11</v>
      </c>
      <c r="L46" s="359">
        <v>9</v>
      </c>
      <c r="M46" s="360">
        <v>16</v>
      </c>
    </row>
    <row r="47" spans="2:13" ht="27.75" customHeight="1" x14ac:dyDescent="0.15">
      <c r="B47" s="1186"/>
      <c r="C47" s="1187"/>
      <c r="D47" s="108"/>
      <c r="E47" s="1200" t="s">
        <v>39</v>
      </c>
      <c r="F47" s="1201"/>
      <c r="G47" s="1201"/>
      <c r="H47" s="1202"/>
      <c r="I47" s="358" t="s">
        <v>519</v>
      </c>
      <c r="J47" s="359" t="s">
        <v>519</v>
      </c>
      <c r="K47" s="359" t="s">
        <v>519</v>
      </c>
      <c r="L47" s="359" t="s">
        <v>519</v>
      </c>
      <c r="M47" s="360" t="s">
        <v>519</v>
      </c>
    </row>
    <row r="48" spans="2:13" ht="27.75" customHeight="1" x14ac:dyDescent="0.15">
      <c r="B48" s="1186"/>
      <c r="C48" s="1187"/>
      <c r="D48" s="106"/>
      <c r="E48" s="1190" t="s">
        <v>40</v>
      </c>
      <c r="F48" s="1190"/>
      <c r="G48" s="1190"/>
      <c r="H48" s="1191"/>
      <c r="I48" s="358" t="s">
        <v>519</v>
      </c>
      <c r="J48" s="359" t="s">
        <v>519</v>
      </c>
      <c r="K48" s="359" t="s">
        <v>519</v>
      </c>
      <c r="L48" s="359" t="s">
        <v>519</v>
      </c>
      <c r="M48" s="360" t="s">
        <v>519</v>
      </c>
    </row>
    <row r="49" spans="2:13" ht="27.75" customHeight="1" x14ac:dyDescent="0.15">
      <c r="B49" s="1188"/>
      <c r="C49" s="1189"/>
      <c r="D49" s="106"/>
      <c r="E49" s="1190" t="s">
        <v>41</v>
      </c>
      <c r="F49" s="1190"/>
      <c r="G49" s="1190"/>
      <c r="H49" s="1191"/>
      <c r="I49" s="358" t="s">
        <v>519</v>
      </c>
      <c r="J49" s="359" t="s">
        <v>519</v>
      </c>
      <c r="K49" s="359" t="s">
        <v>519</v>
      </c>
      <c r="L49" s="359" t="s">
        <v>519</v>
      </c>
      <c r="M49" s="360" t="s">
        <v>519</v>
      </c>
    </row>
    <row r="50" spans="2:13" ht="27.75" customHeight="1" x14ac:dyDescent="0.15">
      <c r="B50" s="1184" t="s">
        <v>42</v>
      </c>
      <c r="C50" s="1185"/>
      <c r="D50" s="109"/>
      <c r="E50" s="1190" t="s">
        <v>43</v>
      </c>
      <c r="F50" s="1190"/>
      <c r="G50" s="1190"/>
      <c r="H50" s="1191"/>
      <c r="I50" s="358">
        <v>5385</v>
      </c>
      <c r="J50" s="359">
        <v>5442</v>
      </c>
      <c r="K50" s="359">
        <v>5709</v>
      </c>
      <c r="L50" s="359">
        <v>7338</v>
      </c>
      <c r="M50" s="360">
        <v>7592</v>
      </c>
    </row>
    <row r="51" spans="2:13" ht="27.75" customHeight="1" x14ac:dyDescent="0.15">
      <c r="B51" s="1186"/>
      <c r="C51" s="1187"/>
      <c r="D51" s="106"/>
      <c r="E51" s="1190" t="s">
        <v>44</v>
      </c>
      <c r="F51" s="1190"/>
      <c r="G51" s="1190"/>
      <c r="H51" s="1191"/>
      <c r="I51" s="358">
        <v>1150</v>
      </c>
      <c r="J51" s="359">
        <v>1082</v>
      </c>
      <c r="K51" s="359">
        <v>928</v>
      </c>
      <c r="L51" s="359">
        <v>806</v>
      </c>
      <c r="M51" s="360">
        <v>699</v>
      </c>
    </row>
    <row r="52" spans="2:13" ht="27.75" customHeight="1" x14ac:dyDescent="0.15">
      <c r="B52" s="1188"/>
      <c r="C52" s="1189"/>
      <c r="D52" s="106"/>
      <c r="E52" s="1190" t="s">
        <v>45</v>
      </c>
      <c r="F52" s="1190"/>
      <c r="G52" s="1190"/>
      <c r="H52" s="1191"/>
      <c r="I52" s="358">
        <v>30179</v>
      </c>
      <c r="J52" s="359">
        <v>29604</v>
      </c>
      <c r="K52" s="359">
        <v>29449</v>
      </c>
      <c r="L52" s="359">
        <v>28656</v>
      </c>
      <c r="M52" s="360">
        <v>27225</v>
      </c>
    </row>
    <row r="53" spans="2:13" ht="27.75" customHeight="1" thickBot="1" x14ac:dyDescent="0.2">
      <c r="B53" s="1192" t="s">
        <v>46</v>
      </c>
      <c r="C53" s="1193"/>
      <c r="D53" s="110"/>
      <c r="E53" s="1194" t="s">
        <v>47</v>
      </c>
      <c r="F53" s="1194"/>
      <c r="G53" s="1194"/>
      <c r="H53" s="1195"/>
      <c r="I53" s="361">
        <v>10913</v>
      </c>
      <c r="J53" s="362">
        <v>10810</v>
      </c>
      <c r="K53" s="362">
        <v>9796</v>
      </c>
      <c r="L53" s="362">
        <v>8097</v>
      </c>
      <c r="M53" s="363">
        <v>7035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22+vNMREEXK2cwfOBbmLGLvkop4ha051C7N8Z9JDUrs8yNbemkaHUexd0zwIQB3MUh7HcRv3GlIAoM7oyR5Sw==" saltValue="jcQeB9whl0yTz6gpMBAF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5"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50</v>
      </c>
      <c r="D55" s="1211"/>
      <c r="E55" s="1212"/>
      <c r="F55" s="122">
        <v>2753</v>
      </c>
      <c r="G55" s="122">
        <v>3933</v>
      </c>
      <c r="H55" s="123">
        <v>4093</v>
      </c>
    </row>
    <row r="56" spans="2:8" ht="52.5" customHeight="1" x14ac:dyDescent="0.15">
      <c r="B56" s="124"/>
      <c r="C56" s="1213" t="s">
        <v>51</v>
      </c>
      <c r="D56" s="1213"/>
      <c r="E56" s="1214"/>
      <c r="F56" s="125">
        <v>691</v>
      </c>
      <c r="G56" s="125">
        <v>1044</v>
      </c>
      <c r="H56" s="126">
        <v>1044</v>
      </c>
    </row>
    <row r="57" spans="2:8" ht="53.25" customHeight="1" x14ac:dyDescent="0.15">
      <c r="B57" s="124"/>
      <c r="C57" s="1215" t="s">
        <v>52</v>
      </c>
      <c r="D57" s="1215"/>
      <c r="E57" s="1216"/>
      <c r="F57" s="127">
        <v>1745</v>
      </c>
      <c r="G57" s="127">
        <v>1746</v>
      </c>
      <c r="H57" s="128">
        <v>1746</v>
      </c>
    </row>
    <row r="58" spans="2:8" ht="45.75" customHeight="1" x14ac:dyDescent="0.15">
      <c r="B58" s="129"/>
      <c r="C58" s="1203" t="s">
        <v>600</v>
      </c>
      <c r="D58" s="1204"/>
      <c r="E58" s="1205"/>
      <c r="F58" s="130">
        <v>1120</v>
      </c>
      <c r="G58" s="130">
        <v>1121</v>
      </c>
      <c r="H58" s="131">
        <v>1121</v>
      </c>
    </row>
    <row r="59" spans="2:8" ht="45.75" customHeight="1" x14ac:dyDescent="0.15">
      <c r="B59" s="129"/>
      <c r="C59" s="1203" t="s">
        <v>601</v>
      </c>
      <c r="D59" s="1204"/>
      <c r="E59" s="1205"/>
      <c r="F59" s="130">
        <v>389</v>
      </c>
      <c r="G59" s="130">
        <v>389</v>
      </c>
      <c r="H59" s="131">
        <v>389</v>
      </c>
    </row>
    <row r="60" spans="2:8" ht="45.75" customHeight="1" x14ac:dyDescent="0.15">
      <c r="B60" s="129"/>
      <c r="C60" s="1203" t="s">
        <v>602</v>
      </c>
      <c r="D60" s="1204"/>
      <c r="E60" s="1205"/>
      <c r="F60" s="130">
        <v>110</v>
      </c>
      <c r="G60" s="130">
        <v>110</v>
      </c>
      <c r="H60" s="131">
        <v>110</v>
      </c>
    </row>
    <row r="61" spans="2:8" ht="45.75" customHeight="1" x14ac:dyDescent="0.15">
      <c r="B61" s="129"/>
      <c r="C61" s="1203" t="s">
        <v>603</v>
      </c>
      <c r="D61" s="1204"/>
      <c r="E61" s="1205"/>
      <c r="F61" s="130">
        <v>66</v>
      </c>
      <c r="G61" s="130">
        <v>66</v>
      </c>
      <c r="H61" s="131">
        <v>66</v>
      </c>
    </row>
    <row r="62" spans="2:8" ht="45.75" customHeight="1" thickBot="1" x14ac:dyDescent="0.2">
      <c r="B62" s="132"/>
      <c r="C62" s="1206" t="s">
        <v>604</v>
      </c>
      <c r="D62" s="1207"/>
      <c r="E62" s="1208"/>
      <c r="F62" s="133">
        <v>30</v>
      </c>
      <c r="G62" s="133">
        <v>30</v>
      </c>
      <c r="H62" s="134">
        <v>30</v>
      </c>
    </row>
    <row r="63" spans="2:8" ht="52.5" customHeight="1" thickBot="1" x14ac:dyDescent="0.2">
      <c r="B63" s="135"/>
      <c r="C63" s="1209" t="s">
        <v>53</v>
      </c>
      <c r="D63" s="1209"/>
      <c r="E63" s="1210"/>
      <c r="F63" s="136">
        <v>5189</v>
      </c>
      <c r="G63" s="136">
        <v>6723</v>
      </c>
      <c r="H63" s="137">
        <v>6884</v>
      </c>
    </row>
    <row r="64" spans="2:8" x14ac:dyDescent="0.15"/>
  </sheetData>
  <sheetProtection algorithmName="SHA-512" hashValue="69zMNHaKz4lSQ+NrFqJfDC7FkHQLQGHhDVW5Ms0dMXG1u5s+7ER5Z1tOfGLvvcjzNeVAuBbWBbH2fOycNI4TVA==" saltValue="4tPtUbBPmx5qlznrl0Qz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47594</v>
      </c>
      <c r="E3" s="156"/>
      <c r="F3" s="157">
        <v>79245</v>
      </c>
      <c r="G3" s="158"/>
      <c r="H3" s="159"/>
    </row>
    <row r="4" spans="1:8" x14ac:dyDescent="0.15">
      <c r="A4" s="160"/>
      <c r="B4" s="161"/>
      <c r="C4" s="162"/>
      <c r="D4" s="163">
        <v>24981</v>
      </c>
      <c r="E4" s="164"/>
      <c r="F4" s="165">
        <v>40378</v>
      </c>
      <c r="G4" s="166"/>
      <c r="H4" s="167"/>
    </row>
    <row r="5" spans="1:8" x14ac:dyDescent="0.15">
      <c r="A5" s="148" t="s">
        <v>553</v>
      </c>
      <c r="B5" s="153"/>
      <c r="C5" s="154"/>
      <c r="D5" s="155">
        <v>30554</v>
      </c>
      <c r="E5" s="156"/>
      <c r="F5" s="157">
        <v>71604</v>
      </c>
      <c r="G5" s="158"/>
      <c r="H5" s="159"/>
    </row>
    <row r="6" spans="1:8" x14ac:dyDescent="0.15">
      <c r="A6" s="160"/>
      <c r="B6" s="161"/>
      <c r="C6" s="162"/>
      <c r="D6" s="163">
        <v>21345</v>
      </c>
      <c r="E6" s="164"/>
      <c r="F6" s="165">
        <v>45121</v>
      </c>
      <c r="G6" s="166"/>
      <c r="H6" s="167"/>
    </row>
    <row r="7" spans="1:8" x14ac:dyDescent="0.15">
      <c r="A7" s="148" t="s">
        <v>554</v>
      </c>
      <c r="B7" s="153"/>
      <c r="C7" s="154"/>
      <c r="D7" s="155">
        <v>46670</v>
      </c>
      <c r="E7" s="156"/>
      <c r="F7" s="157">
        <v>67009</v>
      </c>
      <c r="G7" s="158"/>
      <c r="H7" s="159"/>
    </row>
    <row r="8" spans="1:8" x14ac:dyDescent="0.15">
      <c r="A8" s="160"/>
      <c r="B8" s="161"/>
      <c r="C8" s="162"/>
      <c r="D8" s="163">
        <v>34242</v>
      </c>
      <c r="E8" s="164"/>
      <c r="F8" s="165">
        <v>43028</v>
      </c>
      <c r="G8" s="166"/>
      <c r="H8" s="167"/>
    </row>
    <row r="9" spans="1:8" x14ac:dyDescent="0.15">
      <c r="A9" s="148" t="s">
        <v>555</v>
      </c>
      <c r="B9" s="153"/>
      <c r="C9" s="154"/>
      <c r="D9" s="155">
        <v>32695</v>
      </c>
      <c r="E9" s="156"/>
      <c r="F9" s="157">
        <v>54225</v>
      </c>
      <c r="G9" s="158"/>
      <c r="H9" s="159"/>
    </row>
    <row r="10" spans="1:8" x14ac:dyDescent="0.15">
      <c r="A10" s="160"/>
      <c r="B10" s="161"/>
      <c r="C10" s="162"/>
      <c r="D10" s="163">
        <v>19598</v>
      </c>
      <c r="E10" s="164"/>
      <c r="F10" s="165">
        <v>27337</v>
      </c>
      <c r="G10" s="166"/>
      <c r="H10" s="167"/>
    </row>
    <row r="11" spans="1:8" x14ac:dyDescent="0.15">
      <c r="A11" s="148" t="s">
        <v>556</v>
      </c>
      <c r="B11" s="153"/>
      <c r="C11" s="154"/>
      <c r="D11" s="155">
        <v>84294</v>
      </c>
      <c r="E11" s="156"/>
      <c r="F11" s="157">
        <v>54016</v>
      </c>
      <c r="G11" s="158"/>
      <c r="H11" s="159"/>
    </row>
    <row r="12" spans="1:8" x14ac:dyDescent="0.15">
      <c r="A12" s="160"/>
      <c r="B12" s="161"/>
      <c r="C12" s="168"/>
      <c r="D12" s="163">
        <v>13411</v>
      </c>
      <c r="E12" s="164"/>
      <c r="F12" s="165">
        <v>28078</v>
      </c>
      <c r="G12" s="166"/>
      <c r="H12" s="167"/>
    </row>
    <row r="13" spans="1:8" x14ac:dyDescent="0.15">
      <c r="A13" s="148"/>
      <c r="B13" s="153"/>
      <c r="C13" s="169"/>
      <c r="D13" s="170">
        <v>48361</v>
      </c>
      <c r="E13" s="171"/>
      <c r="F13" s="172">
        <v>65220</v>
      </c>
      <c r="G13" s="173"/>
      <c r="H13" s="159"/>
    </row>
    <row r="14" spans="1:8" x14ac:dyDescent="0.15">
      <c r="A14" s="160"/>
      <c r="B14" s="161"/>
      <c r="C14" s="162"/>
      <c r="D14" s="163">
        <v>22715</v>
      </c>
      <c r="E14" s="164"/>
      <c r="F14" s="165">
        <v>36788</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4.12</v>
      </c>
      <c r="C19" s="174">
        <f>ROUND(VALUE(SUBSTITUTE(実質収支比率等に係る経年分析!G$48,"▲","-")),2)</f>
        <v>4.8499999999999996</v>
      </c>
      <c r="D19" s="174">
        <f>ROUND(VALUE(SUBSTITUTE(実質収支比率等に係る経年分析!H$48,"▲","-")),2)</f>
        <v>4.58</v>
      </c>
      <c r="E19" s="174">
        <f>ROUND(VALUE(SUBSTITUTE(実質収支比率等に係る経年分析!I$48,"▲","-")),2)</f>
        <v>6.19</v>
      </c>
      <c r="F19" s="174">
        <f>ROUND(VALUE(SUBSTITUTE(実質収支比率等に係る経年分析!J$48,"▲","-")),2)</f>
        <v>9.2100000000000009</v>
      </c>
    </row>
    <row r="20" spans="1:11" x14ac:dyDescent="0.15">
      <c r="A20" s="174" t="s">
        <v>57</v>
      </c>
      <c r="B20" s="174">
        <f>ROUND(VALUE(SUBSTITUTE(実質収支比率等に係る経年分析!F$47,"▲","-")),2)</f>
        <v>16.87</v>
      </c>
      <c r="C20" s="174">
        <f>ROUND(VALUE(SUBSTITUTE(実質収支比率等に係る経年分析!G$47,"▲","-")),2)</f>
        <v>16.850000000000001</v>
      </c>
      <c r="D20" s="174">
        <f>ROUND(VALUE(SUBSTITUTE(実質収支比率等に係る経年分析!H$47,"▲","-")),2)</f>
        <v>17.7</v>
      </c>
      <c r="E20" s="174">
        <f>ROUND(VALUE(SUBSTITUTE(実質収支比率等に係る経年分析!I$47,"▲","-")),2)</f>
        <v>24.36</v>
      </c>
      <c r="F20" s="174">
        <f>ROUND(VALUE(SUBSTITUTE(実質収支比率等に係る経年分析!J$47,"▲","-")),2)</f>
        <v>25.81</v>
      </c>
    </row>
    <row r="21" spans="1:11" x14ac:dyDescent="0.15">
      <c r="A21" s="174" t="s">
        <v>58</v>
      </c>
      <c r="B21" s="174">
        <f>IF(ISNUMBER(VALUE(SUBSTITUTE(実質収支比率等に係る経年分析!F$49,"▲","-"))),ROUND(VALUE(SUBSTITUTE(実質収支比率等に係る経年分析!F$49,"▲","-")),2),NA())</f>
        <v>-1.06</v>
      </c>
      <c r="C21" s="174">
        <f>IF(ISNUMBER(VALUE(SUBSTITUTE(実質収支比率等に係る経年分析!G$49,"▲","-"))),ROUND(VALUE(SUBSTITUTE(実質収支比率等に係る経年分析!G$49,"▲","-")),2),NA())</f>
        <v>0.75</v>
      </c>
      <c r="D21" s="174">
        <f>IF(ISNUMBER(VALUE(SUBSTITUTE(実質収支比率等に係る経年分析!H$49,"▲","-"))),ROUND(VALUE(SUBSTITUTE(実質収支比率等に係る経年分析!H$49,"▲","-")),2),NA())</f>
        <v>1.1399999999999999</v>
      </c>
      <c r="E21" s="174">
        <f>IF(ISNUMBER(VALUE(SUBSTITUTE(実質収支比率等に係る経年分析!I$49,"▲","-"))),ROUND(VALUE(SUBSTITUTE(実質収支比率等に係る経年分析!I$49,"▲","-")),2),NA())</f>
        <v>9.65</v>
      </c>
      <c r="F21" s="174">
        <f>IF(ISNUMBER(VALUE(SUBSTITUTE(実質収支比率等に係る経年分析!J$49,"▲","-"))),ROUND(VALUE(SUBSTITUTE(実質収支比率等に係る経年分析!J$49,"▲","-")),2),NA())</f>
        <v>4.42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0.56000000000000005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0.65</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2.2999999999999998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5.0999999999999996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4.1100000000000003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4.8499999999999996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6.19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9.1999999999999993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2510</v>
      </c>
      <c r="E42" s="176"/>
      <c r="F42" s="176"/>
      <c r="G42" s="176">
        <f>'実質公債費比率（分子）の構造'!L$52</f>
        <v>2536</v>
      </c>
      <c r="H42" s="176"/>
      <c r="I42" s="176"/>
      <c r="J42" s="176">
        <f>'実質公債費比率（分子）の構造'!M$52</f>
        <v>2502</v>
      </c>
      <c r="K42" s="176"/>
      <c r="L42" s="176"/>
      <c r="M42" s="176">
        <f>'実質公債費比率（分子）の構造'!N$52</f>
        <v>2516</v>
      </c>
      <c r="N42" s="176"/>
      <c r="O42" s="176"/>
      <c r="P42" s="176">
        <f>'実質公債費比率（分子）の構造'!O$52</f>
        <v>2602</v>
      </c>
    </row>
    <row r="43" spans="1:16" x14ac:dyDescent="0.15">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270</v>
      </c>
      <c r="C45" s="176"/>
      <c r="D45" s="176"/>
      <c r="E45" s="176">
        <f>'実質公債費比率（分子）の構造'!L$49</f>
        <v>266</v>
      </c>
      <c r="F45" s="176"/>
      <c r="G45" s="176"/>
      <c r="H45" s="176">
        <f>'実質公債費比率（分子）の構造'!M$49</f>
        <v>277</v>
      </c>
      <c r="I45" s="176"/>
      <c r="J45" s="176"/>
      <c r="K45" s="176">
        <f>'実質公債費比率（分子）の構造'!N$49</f>
        <v>276</v>
      </c>
      <c r="L45" s="176"/>
      <c r="M45" s="176"/>
      <c r="N45" s="176">
        <f>'実質公債費比率（分子）の構造'!O$49</f>
        <v>267</v>
      </c>
      <c r="O45" s="176"/>
      <c r="P45" s="176"/>
    </row>
    <row r="46" spans="1:16" x14ac:dyDescent="0.15">
      <c r="A46" s="176" t="s">
        <v>69</v>
      </c>
      <c r="B46" s="176">
        <f>'実質公債費比率（分子）の構造'!K$48</f>
        <v>658</v>
      </c>
      <c r="C46" s="176"/>
      <c r="D46" s="176"/>
      <c r="E46" s="176">
        <f>'実質公債費比率（分子）の構造'!L$48</f>
        <v>661</v>
      </c>
      <c r="F46" s="176"/>
      <c r="G46" s="176"/>
      <c r="H46" s="176">
        <f>'実質公債費比率（分子）の構造'!M$48</f>
        <v>477</v>
      </c>
      <c r="I46" s="176"/>
      <c r="J46" s="176"/>
      <c r="K46" s="176">
        <f>'実質公債費比率（分子）の構造'!N$48</f>
        <v>504</v>
      </c>
      <c r="L46" s="176"/>
      <c r="M46" s="176"/>
      <c r="N46" s="176">
        <f>'実質公債費比率（分子）の構造'!O$48</f>
        <v>424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2928</v>
      </c>
      <c r="C49" s="176"/>
      <c r="D49" s="176"/>
      <c r="E49" s="176">
        <f>'実質公債費比率（分子）の構造'!L$45</f>
        <v>2991</v>
      </c>
      <c r="F49" s="176"/>
      <c r="G49" s="176"/>
      <c r="H49" s="176">
        <f>'実質公債費比率（分子）の構造'!M$45</f>
        <v>2929</v>
      </c>
      <c r="I49" s="176"/>
      <c r="J49" s="176"/>
      <c r="K49" s="176">
        <f>'実質公債費比率（分子）の構造'!N$45</f>
        <v>2832</v>
      </c>
      <c r="L49" s="176"/>
      <c r="M49" s="176"/>
      <c r="N49" s="176">
        <f>'実質公債費比率（分子）の構造'!O$45</f>
        <v>2950</v>
      </c>
      <c r="O49" s="176"/>
      <c r="P49" s="176"/>
    </row>
    <row r="50" spans="1:16" x14ac:dyDescent="0.15">
      <c r="A50" s="176" t="s">
        <v>73</v>
      </c>
      <c r="B50" s="176" t="e">
        <f>NA()</f>
        <v>#N/A</v>
      </c>
      <c r="C50" s="176">
        <f>IF(ISNUMBER('実質公債費比率（分子）の構造'!K$53),'実質公債費比率（分子）の構造'!K$53,NA())</f>
        <v>1346</v>
      </c>
      <c r="D50" s="176" t="e">
        <f>NA()</f>
        <v>#N/A</v>
      </c>
      <c r="E50" s="176" t="e">
        <f>NA()</f>
        <v>#N/A</v>
      </c>
      <c r="F50" s="176">
        <f>IF(ISNUMBER('実質公債費比率（分子）の構造'!L$53),'実質公債費比率（分子）の構造'!L$53,NA())</f>
        <v>1382</v>
      </c>
      <c r="G50" s="176" t="e">
        <f>NA()</f>
        <v>#N/A</v>
      </c>
      <c r="H50" s="176" t="e">
        <f>NA()</f>
        <v>#N/A</v>
      </c>
      <c r="I50" s="176">
        <f>IF(ISNUMBER('実質公債費比率（分子）の構造'!M$53),'実質公債費比率（分子）の構造'!M$53,NA())</f>
        <v>1181</v>
      </c>
      <c r="J50" s="176" t="e">
        <f>NA()</f>
        <v>#N/A</v>
      </c>
      <c r="K50" s="176" t="e">
        <f>NA()</f>
        <v>#N/A</v>
      </c>
      <c r="L50" s="176">
        <f>IF(ISNUMBER('実質公債費比率（分子）の構造'!N$53),'実質公債費比率（分子）の構造'!N$53,NA())</f>
        <v>1096</v>
      </c>
      <c r="M50" s="176" t="e">
        <f>NA()</f>
        <v>#N/A</v>
      </c>
      <c r="N50" s="176" t="e">
        <f>NA()</f>
        <v>#N/A</v>
      </c>
      <c r="O50" s="176">
        <f>IF(ISNUMBER('実質公債費比率（分子）の構造'!O$53),'実質公債費比率（分子）の構造'!O$53,NA())</f>
        <v>1039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30179</v>
      </c>
      <c r="E56" s="175"/>
      <c r="F56" s="175"/>
      <c r="G56" s="175">
        <f>'将来負担比率（分子）の構造'!J$52</f>
        <v>29604</v>
      </c>
      <c r="H56" s="175"/>
      <c r="I56" s="175"/>
      <c r="J56" s="175">
        <f>'将来負担比率（分子）の構造'!K$52</f>
        <v>29449</v>
      </c>
      <c r="K56" s="175"/>
      <c r="L56" s="175"/>
      <c r="M56" s="175">
        <f>'将来負担比率（分子）の構造'!L$52</f>
        <v>28656</v>
      </c>
      <c r="N56" s="175"/>
      <c r="O56" s="175"/>
      <c r="P56" s="175">
        <f>'将来負担比率（分子）の構造'!M$52</f>
        <v>27225</v>
      </c>
    </row>
    <row r="57" spans="1:16" x14ac:dyDescent="0.15">
      <c r="A57" s="175" t="s">
        <v>44</v>
      </c>
      <c r="B57" s="175"/>
      <c r="C57" s="175"/>
      <c r="D57" s="175">
        <f>'将来負担比率（分子）の構造'!I$51</f>
        <v>1150</v>
      </c>
      <c r="E57" s="175"/>
      <c r="F57" s="175"/>
      <c r="G57" s="175">
        <f>'将来負担比率（分子）の構造'!J$51</f>
        <v>1082</v>
      </c>
      <c r="H57" s="175"/>
      <c r="I57" s="175"/>
      <c r="J57" s="175">
        <f>'将来負担比率（分子）の構造'!K$51</f>
        <v>928</v>
      </c>
      <c r="K57" s="175"/>
      <c r="L57" s="175"/>
      <c r="M57" s="175">
        <f>'将来負担比率（分子）の構造'!L$51</f>
        <v>806</v>
      </c>
      <c r="N57" s="175"/>
      <c r="O57" s="175"/>
      <c r="P57" s="175">
        <f>'将来負担比率（分子）の構造'!M$51</f>
        <v>699</v>
      </c>
    </row>
    <row r="58" spans="1:16" x14ac:dyDescent="0.15">
      <c r="A58" s="175" t="s">
        <v>43</v>
      </c>
      <c r="B58" s="175"/>
      <c r="C58" s="175"/>
      <c r="D58" s="175">
        <f>'将来負担比率（分子）の構造'!I$50</f>
        <v>5385</v>
      </c>
      <c r="E58" s="175"/>
      <c r="F58" s="175"/>
      <c r="G58" s="175">
        <f>'将来負担比率（分子）の構造'!J$50</f>
        <v>5442</v>
      </c>
      <c r="H58" s="175"/>
      <c r="I58" s="175"/>
      <c r="J58" s="175">
        <f>'将来負担比率（分子）の構造'!K$50</f>
        <v>5709</v>
      </c>
      <c r="K58" s="175"/>
      <c r="L58" s="175"/>
      <c r="M58" s="175">
        <f>'将来負担比率（分子）の構造'!L$50</f>
        <v>7338</v>
      </c>
      <c r="N58" s="175"/>
      <c r="O58" s="175"/>
      <c r="P58" s="175">
        <f>'将来負担比率（分子）の構造'!M$50</f>
        <v>7592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11</v>
      </c>
      <c r="C61" s="175"/>
      <c r="D61" s="175"/>
      <c r="E61" s="175">
        <f>'将来負担比率（分子）の構造'!J$46</f>
        <v>21</v>
      </c>
      <c r="F61" s="175"/>
      <c r="G61" s="175"/>
      <c r="H61" s="175">
        <f>'将来負担比率（分子）の構造'!K$46</f>
        <v>11</v>
      </c>
      <c r="I61" s="175"/>
      <c r="J61" s="175"/>
      <c r="K61" s="175">
        <f>'将来負担比率（分子）の構造'!L$46</f>
        <v>9</v>
      </c>
      <c r="L61" s="175"/>
      <c r="M61" s="175"/>
      <c r="N61" s="175">
        <f>'将来負担比率（分子）の構造'!M$46</f>
        <v>16</v>
      </c>
      <c r="O61" s="175"/>
      <c r="P61" s="175"/>
    </row>
    <row r="62" spans="1:16" x14ac:dyDescent="0.15">
      <c r="A62" s="175" t="s">
        <v>37</v>
      </c>
      <c r="B62" s="175">
        <f>'将来負担比率（分子）の構造'!I$45</f>
        <v>4525</v>
      </c>
      <c r="C62" s="175"/>
      <c r="D62" s="175"/>
      <c r="E62" s="175">
        <f>'将来負担比率（分子）の構造'!J$45</f>
        <v>4534</v>
      </c>
      <c r="F62" s="175"/>
      <c r="G62" s="175"/>
      <c r="H62" s="175">
        <f>'将来負担比率（分子）の構造'!K$45</f>
        <v>4365</v>
      </c>
      <c r="I62" s="175"/>
      <c r="J62" s="175"/>
      <c r="K62" s="175">
        <f>'将来負担比率（分子）の構造'!L$45</f>
        <v>4402</v>
      </c>
      <c r="L62" s="175"/>
      <c r="M62" s="175"/>
      <c r="N62" s="175">
        <f>'将来負担比率（分子）の構造'!M$45</f>
        <v>4414</v>
      </c>
      <c r="O62" s="175"/>
      <c r="P62" s="175"/>
    </row>
    <row r="63" spans="1:16" x14ac:dyDescent="0.15">
      <c r="A63" s="175" t="s">
        <v>36</v>
      </c>
      <c r="B63" s="175">
        <f>'将来負担比率（分子）の構造'!I$44</f>
        <v>1438</v>
      </c>
      <c r="C63" s="175"/>
      <c r="D63" s="175"/>
      <c r="E63" s="175">
        <f>'将来負担比率（分子）の構造'!J$44</f>
        <v>1259</v>
      </c>
      <c r="F63" s="175"/>
      <c r="G63" s="175"/>
      <c r="H63" s="175">
        <f>'将来負担比率（分子）の構造'!K$44</f>
        <v>1202</v>
      </c>
      <c r="I63" s="175"/>
      <c r="J63" s="175"/>
      <c r="K63" s="175">
        <f>'将来負担比率（分子）の構造'!L$44</f>
        <v>1120</v>
      </c>
      <c r="L63" s="175"/>
      <c r="M63" s="175"/>
      <c r="N63" s="175">
        <f>'将来負担比率（分子）の構造'!M$44</f>
        <v>992</v>
      </c>
      <c r="O63" s="175"/>
      <c r="P63" s="175"/>
    </row>
    <row r="64" spans="1:16" x14ac:dyDescent="0.15">
      <c r="A64" s="175" t="s">
        <v>35</v>
      </c>
      <c r="B64" s="175">
        <f>'将来負担比率（分子）の構造'!I$43</f>
        <v>9710</v>
      </c>
      <c r="C64" s="175"/>
      <c r="D64" s="175"/>
      <c r="E64" s="175">
        <f>'将来負担比率（分子）の構造'!J$43</f>
        <v>9977</v>
      </c>
      <c r="F64" s="175"/>
      <c r="G64" s="175"/>
      <c r="H64" s="175">
        <f>'将来負担比率（分子）の構造'!K$43</f>
        <v>9330</v>
      </c>
      <c r="I64" s="175"/>
      <c r="J64" s="175"/>
      <c r="K64" s="175">
        <f>'将来負担比率（分子）の構造'!L$43</f>
        <v>9129</v>
      </c>
      <c r="L64" s="175"/>
      <c r="M64" s="175"/>
      <c r="N64" s="175">
        <f>'将来負担比率（分子）の構造'!M$43</f>
        <v>8371</v>
      </c>
      <c r="O64" s="175"/>
      <c r="P64" s="175"/>
    </row>
    <row r="65" spans="1:16" x14ac:dyDescent="0.15">
      <c r="A65" s="175" t="s">
        <v>34</v>
      </c>
      <c r="B65" s="175">
        <f>'将来負担比率（分子）の構造'!I$42</f>
        <v>185</v>
      </c>
      <c r="C65" s="175"/>
      <c r="D65" s="175"/>
      <c r="E65" s="175">
        <f>'将来負担比率（分子）の構造'!J$42</f>
        <v>160</v>
      </c>
      <c r="F65" s="175"/>
      <c r="G65" s="175"/>
      <c r="H65" s="175">
        <f>'将来負担比率（分子）の構造'!K$42</f>
        <v>134</v>
      </c>
      <c r="I65" s="175"/>
      <c r="J65" s="175"/>
      <c r="K65" s="175">
        <f>'将来負担比率（分子）の構造'!L$42</f>
        <v>109</v>
      </c>
      <c r="L65" s="175"/>
      <c r="M65" s="175"/>
      <c r="N65" s="175">
        <f>'将来負担比率（分子）の構造'!M$42</f>
        <v>83</v>
      </c>
      <c r="O65" s="175"/>
      <c r="P65" s="175"/>
    </row>
    <row r="66" spans="1:16" x14ac:dyDescent="0.15">
      <c r="A66" s="175" t="s">
        <v>33</v>
      </c>
      <c r="B66" s="175">
        <f>'将来負担比率（分子）の構造'!I$41</f>
        <v>31758</v>
      </c>
      <c r="C66" s="175"/>
      <c r="D66" s="175"/>
      <c r="E66" s="175">
        <f>'将来負担比率（分子）の構造'!J$41</f>
        <v>30987</v>
      </c>
      <c r="F66" s="175"/>
      <c r="G66" s="175"/>
      <c r="H66" s="175">
        <f>'将来負担比率（分子）の構造'!K$41</f>
        <v>30840</v>
      </c>
      <c r="I66" s="175"/>
      <c r="J66" s="175"/>
      <c r="K66" s="175">
        <f>'将来負担比率（分子）の構造'!L$41</f>
        <v>30129</v>
      </c>
      <c r="L66" s="175"/>
      <c r="M66" s="175"/>
      <c r="N66" s="175">
        <f>'将来負担比率（分子）の構造'!M$41</f>
        <v>28676</v>
      </c>
      <c r="O66" s="175"/>
      <c r="P66" s="175"/>
    </row>
    <row r="67" spans="1:16" x14ac:dyDescent="0.15">
      <c r="A67" s="175" t="s">
        <v>77</v>
      </c>
      <c r="B67" s="175" t="e">
        <f>NA()</f>
        <v>#N/A</v>
      </c>
      <c r="C67" s="175">
        <f>IF(ISNUMBER('将来負担比率（分子）の構造'!I$53), IF('将来負担比率（分子）の構造'!I$53 &lt; 0, 0, '将来負担比率（分子）の構造'!I$53), NA())</f>
        <v>10913</v>
      </c>
      <c r="D67" s="175" t="e">
        <f>NA()</f>
        <v>#N/A</v>
      </c>
      <c r="E67" s="175" t="e">
        <f>NA()</f>
        <v>#N/A</v>
      </c>
      <c r="F67" s="175">
        <f>IF(ISNUMBER('将来負担比率（分子）の構造'!J$53), IF('将来負担比率（分子）の構造'!J$53 &lt; 0, 0, '将来負担比率（分子）の構造'!J$53), NA())</f>
        <v>10810</v>
      </c>
      <c r="G67" s="175" t="e">
        <f>NA()</f>
        <v>#N/A</v>
      </c>
      <c r="H67" s="175" t="e">
        <f>NA()</f>
        <v>#N/A</v>
      </c>
      <c r="I67" s="175">
        <f>IF(ISNUMBER('将来負担比率（分子）の構造'!K$53), IF('将来負担比率（分子）の構造'!K$53 &lt; 0, 0, '将来負担比率（分子）の構造'!K$53), NA())</f>
        <v>9796</v>
      </c>
      <c r="J67" s="175" t="e">
        <f>NA()</f>
        <v>#N/A</v>
      </c>
      <c r="K67" s="175" t="e">
        <f>NA()</f>
        <v>#N/A</v>
      </c>
      <c r="L67" s="175">
        <f>IF(ISNUMBER('将来負担比率（分子）の構造'!L$53), IF('将来負担比率（分子）の構造'!L$53 &lt; 0, 0, '将来負担比率（分子）の構造'!L$53), NA())</f>
        <v>8097</v>
      </c>
      <c r="M67" s="175" t="e">
        <f>NA()</f>
        <v>#N/A</v>
      </c>
      <c r="N67" s="175" t="e">
        <f>NA()</f>
        <v>#N/A</v>
      </c>
      <c r="O67" s="175">
        <f>IF(ISNUMBER('将来負担比率（分子）の構造'!M$53), IF('将来負担比率（分子）の構造'!M$53 &lt; 0, 0, '将来負担比率（分子）の構造'!M$53), NA())</f>
        <v>7035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2753</v>
      </c>
      <c r="C72" s="179">
        <f>基金残高に係る経年分析!G55</f>
        <v>3933</v>
      </c>
      <c r="D72" s="179">
        <f>基金残高に係る経年分析!H55</f>
        <v>4093</v>
      </c>
    </row>
    <row r="73" spans="1:16" x14ac:dyDescent="0.15">
      <c r="A73" s="178" t="s">
        <v>80</v>
      </c>
      <c r="B73" s="179">
        <f>基金残高に係る経年分析!F56</f>
        <v>691</v>
      </c>
      <c r="C73" s="179">
        <f>基金残高に係る経年分析!G56</f>
        <v>1044</v>
      </c>
      <c r="D73" s="179">
        <f>基金残高に係る経年分析!H56</f>
        <v>1044</v>
      </c>
    </row>
    <row r="74" spans="1:16" x14ac:dyDescent="0.15">
      <c r="A74" s="178" t="s">
        <v>81</v>
      </c>
      <c r="B74" s="179">
        <f>基金残高に係る経年分析!F57</f>
        <v>1745</v>
      </c>
      <c r="C74" s="179">
        <f>基金残高に係る経年分析!G57</f>
        <v>1746</v>
      </c>
      <c r="D74" s="179">
        <f>基金残高に係る経年分析!H57</f>
        <v>1746</v>
      </c>
    </row>
  </sheetData>
  <sheetProtection algorithmName="SHA-512" hashValue="2Q0KIfEsxt+mGEZd63mrJibEIdlbLzY4ce9sJvPlgqCT6HrFtaQO5uRpSkYIgWtVsDhEj8DtL+qXGDBTrsyy9A==" saltValue="hVxiIluViWlu2od13C4p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0" workbookViewId="0">
      <selection activeCell="H63" sqref="H63"/>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234</v>
      </c>
      <c r="C5" s="680"/>
      <c r="D5" s="680"/>
      <c r="E5" s="680"/>
      <c r="F5" s="680"/>
      <c r="G5" s="680"/>
      <c r="H5" s="680"/>
      <c r="I5" s="680"/>
      <c r="J5" s="680"/>
      <c r="K5" s="680"/>
      <c r="L5" s="680"/>
      <c r="M5" s="680"/>
      <c r="N5" s="680"/>
      <c r="O5" s="680"/>
      <c r="P5" s="680"/>
      <c r="Q5" s="681"/>
      <c r="R5" s="676">
        <v>9812265</v>
      </c>
      <c r="S5" s="677"/>
      <c r="T5" s="677"/>
      <c r="U5" s="677"/>
      <c r="V5" s="677"/>
      <c r="W5" s="677"/>
      <c r="X5" s="677"/>
      <c r="Y5" s="702"/>
      <c r="Z5" s="715">
        <v>32.4</v>
      </c>
      <c r="AA5" s="715"/>
      <c r="AB5" s="715"/>
      <c r="AC5" s="715"/>
      <c r="AD5" s="716">
        <v>9812250</v>
      </c>
      <c r="AE5" s="716"/>
      <c r="AF5" s="716"/>
      <c r="AG5" s="716"/>
      <c r="AH5" s="716"/>
      <c r="AI5" s="716"/>
      <c r="AJ5" s="716"/>
      <c r="AK5" s="716"/>
      <c r="AL5" s="703">
        <v>60.7</v>
      </c>
      <c r="AM5" s="685"/>
      <c r="AN5" s="685"/>
      <c r="AO5" s="704"/>
      <c r="AP5" s="679" t="s">
        <v>235</v>
      </c>
      <c r="AQ5" s="680"/>
      <c r="AR5" s="680"/>
      <c r="AS5" s="680"/>
      <c r="AT5" s="680"/>
      <c r="AU5" s="680"/>
      <c r="AV5" s="680"/>
      <c r="AW5" s="680"/>
      <c r="AX5" s="680"/>
      <c r="AY5" s="680"/>
      <c r="AZ5" s="680"/>
      <c r="BA5" s="680"/>
      <c r="BB5" s="680"/>
      <c r="BC5" s="680"/>
      <c r="BD5" s="680"/>
      <c r="BE5" s="680"/>
      <c r="BF5" s="681"/>
      <c r="BG5" s="621">
        <v>9812250</v>
      </c>
      <c r="BH5" s="622"/>
      <c r="BI5" s="622"/>
      <c r="BJ5" s="622"/>
      <c r="BK5" s="622"/>
      <c r="BL5" s="622"/>
      <c r="BM5" s="622"/>
      <c r="BN5" s="623"/>
      <c r="BO5" s="659">
        <v>100</v>
      </c>
      <c r="BP5" s="659"/>
      <c r="BQ5" s="659"/>
      <c r="BR5" s="659"/>
      <c r="BS5" s="660">
        <v>270433</v>
      </c>
      <c r="BT5" s="660"/>
      <c r="BU5" s="660"/>
      <c r="BV5" s="660"/>
      <c r="BW5" s="660"/>
      <c r="BX5" s="660"/>
      <c r="BY5" s="660"/>
      <c r="BZ5" s="660"/>
      <c r="CA5" s="660"/>
      <c r="CB5" s="695"/>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327442</v>
      </c>
      <c r="S6" s="622"/>
      <c r="T6" s="622"/>
      <c r="U6" s="622"/>
      <c r="V6" s="622"/>
      <c r="W6" s="622"/>
      <c r="X6" s="622"/>
      <c r="Y6" s="623"/>
      <c r="Z6" s="659">
        <v>1.1000000000000001</v>
      </c>
      <c r="AA6" s="659"/>
      <c r="AB6" s="659"/>
      <c r="AC6" s="659"/>
      <c r="AD6" s="660">
        <v>327442</v>
      </c>
      <c r="AE6" s="660"/>
      <c r="AF6" s="660"/>
      <c r="AG6" s="660"/>
      <c r="AH6" s="660"/>
      <c r="AI6" s="660"/>
      <c r="AJ6" s="660"/>
      <c r="AK6" s="660"/>
      <c r="AL6" s="624">
        <v>2</v>
      </c>
      <c r="AM6" s="625"/>
      <c r="AN6" s="625"/>
      <c r="AO6" s="661"/>
      <c r="AP6" s="618" t="s">
        <v>240</v>
      </c>
      <c r="AQ6" s="619"/>
      <c r="AR6" s="619"/>
      <c r="AS6" s="619"/>
      <c r="AT6" s="619"/>
      <c r="AU6" s="619"/>
      <c r="AV6" s="619"/>
      <c r="AW6" s="619"/>
      <c r="AX6" s="619"/>
      <c r="AY6" s="619"/>
      <c r="AZ6" s="619"/>
      <c r="BA6" s="619"/>
      <c r="BB6" s="619"/>
      <c r="BC6" s="619"/>
      <c r="BD6" s="619"/>
      <c r="BE6" s="619"/>
      <c r="BF6" s="620"/>
      <c r="BG6" s="621">
        <v>9812250</v>
      </c>
      <c r="BH6" s="622"/>
      <c r="BI6" s="622"/>
      <c r="BJ6" s="622"/>
      <c r="BK6" s="622"/>
      <c r="BL6" s="622"/>
      <c r="BM6" s="622"/>
      <c r="BN6" s="623"/>
      <c r="BO6" s="659">
        <v>100</v>
      </c>
      <c r="BP6" s="659"/>
      <c r="BQ6" s="659"/>
      <c r="BR6" s="659"/>
      <c r="BS6" s="660">
        <v>270433</v>
      </c>
      <c r="BT6" s="660"/>
      <c r="BU6" s="660"/>
      <c r="BV6" s="660"/>
      <c r="BW6" s="660"/>
      <c r="BX6" s="660"/>
      <c r="BY6" s="660"/>
      <c r="BZ6" s="660"/>
      <c r="CA6" s="660"/>
      <c r="CB6" s="695"/>
      <c r="CD6" s="679" t="s">
        <v>241</v>
      </c>
      <c r="CE6" s="680"/>
      <c r="CF6" s="680"/>
      <c r="CG6" s="680"/>
      <c r="CH6" s="680"/>
      <c r="CI6" s="680"/>
      <c r="CJ6" s="680"/>
      <c r="CK6" s="680"/>
      <c r="CL6" s="680"/>
      <c r="CM6" s="680"/>
      <c r="CN6" s="680"/>
      <c r="CO6" s="680"/>
      <c r="CP6" s="680"/>
      <c r="CQ6" s="681"/>
      <c r="CR6" s="621">
        <v>227037</v>
      </c>
      <c r="CS6" s="622"/>
      <c r="CT6" s="622"/>
      <c r="CU6" s="622"/>
      <c r="CV6" s="622"/>
      <c r="CW6" s="622"/>
      <c r="CX6" s="622"/>
      <c r="CY6" s="623"/>
      <c r="CZ6" s="703">
        <v>0.8</v>
      </c>
      <c r="DA6" s="685"/>
      <c r="DB6" s="685"/>
      <c r="DC6" s="705"/>
      <c r="DD6" s="627" t="s">
        <v>242</v>
      </c>
      <c r="DE6" s="622"/>
      <c r="DF6" s="622"/>
      <c r="DG6" s="622"/>
      <c r="DH6" s="622"/>
      <c r="DI6" s="622"/>
      <c r="DJ6" s="622"/>
      <c r="DK6" s="622"/>
      <c r="DL6" s="622"/>
      <c r="DM6" s="622"/>
      <c r="DN6" s="622"/>
      <c r="DO6" s="622"/>
      <c r="DP6" s="623"/>
      <c r="DQ6" s="627">
        <v>227037</v>
      </c>
      <c r="DR6" s="622"/>
      <c r="DS6" s="622"/>
      <c r="DT6" s="622"/>
      <c r="DU6" s="622"/>
      <c r="DV6" s="622"/>
      <c r="DW6" s="622"/>
      <c r="DX6" s="622"/>
      <c r="DY6" s="622"/>
      <c r="DZ6" s="622"/>
      <c r="EA6" s="622"/>
      <c r="EB6" s="622"/>
      <c r="EC6" s="658"/>
    </row>
    <row r="7" spans="2:143" ht="11.25" customHeight="1" x14ac:dyDescent="0.15">
      <c r="B7" s="618" t="s">
        <v>243</v>
      </c>
      <c r="C7" s="619"/>
      <c r="D7" s="619"/>
      <c r="E7" s="619"/>
      <c r="F7" s="619"/>
      <c r="G7" s="619"/>
      <c r="H7" s="619"/>
      <c r="I7" s="619"/>
      <c r="J7" s="619"/>
      <c r="K7" s="619"/>
      <c r="L7" s="619"/>
      <c r="M7" s="619"/>
      <c r="N7" s="619"/>
      <c r="O7" s="619"/>
      <c r="P7" s="619"/>
      <c r="Q7" s="620"/>
      <c r="R7" s="621">
        <v>2580</v>
      </c>
      <c r="S7" s="622"/>
      <c r="T7" s="622"/>
      <c r="U7" s="622"/>
      <c r="V7" s="622"/>
      <c r="W7" s="622"/>
      <c r="X7" s="622"/>
      <c r="Y7" s="623"/>
      <c r="Z7" s="659">
        <v>0</v>
      </c>
      <c r="AA7" s="659"/>
      <c r="AB7" s="659"/>
      <c r="AC7" s="659"/>
      <c r="AD7" s="660">
        <v>2580</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4171423</v>
      </c>
      <c r="BH7" s="622"/>
      <c r="BI7" s="622"/>
      <c r="BJ7" s="622"/>
      <c r="BK7" s="622"/>
      <c r="BL7" s="622"/>
      <c r="BM7" s="622"/>
      <c r="BN7" s="623"/>
      <c r="BO7" s="659">
        <v>42.5</v>
      </c>
      <c r="BP7" s="659"/>
      <c r="BQ7" s="659"/>
      <c r="BR7" s="659"/>
      <c r="BS7" s="660">
        <v>270433</v>
      </c>
      <c r="BT7" s="660"/>
      <c r="BU7" s="660"/>
      <c r="BV7" s="660"/>
      <c r="BW7" s="660"/>
      <c r="BX7" s="660"/>
      <c r="BY7" s="660"/>
      <c r="BZ7" s="660"/>
      <c r="CA7" s="660"/>
      <c r="CB7" s="695"/>
      <c r="CD7" s="618" t="s">
        <v>245</v>
      </c>
      <c r="CE7" s="619"/>
      <c r="CF7" s="619"/>
      <c r="CG7" s="619"/>
      <c r="CH7" s="619"/>
      <c r="CI7" s="619"/>
      <c r="CJ7" s="619"/>
      <c r="CK7" s="619"/>
      <c r="CL7" s="619"/>
      <c r="CM7" s="619"/>
      <c r="CN7" s="619"/>
      <c r="CO7" s="619"/>
      <c r="CP7" s="619"/>
      <c r="CQ7" s="620"/>
      <c r="CR7" s="621">
        <v>2973371</v>
      </c>
      <c r="CS7" s="622"/>
      <c r="CT7" s="622"/>
      <c r="CU7" s="622"/>
      <c r="CV7" s="622"/>
      <c r="CW7" s="622"/>
      <c r="CX7" s="622"/>
      <c r="CY7" s="623"/>
      <c r="CZ7" s="659">
        <v>10.5</v>
      </c>
      <c r="DA7" s="659"/>
      <c r="DB7" s="659"/>
      <c r="DC7" s="659"/>
      <c r="DD7" s="627">
        <v>47923</v>
      </c>
      <c r="DE7" s="622"/>
      <c r="DF7" s="622"/>
      <c r="DG7" s="622"/>
      <c r="DH7" s="622"/>
      <c r="DI7" s="622"/>
      <c r="DJ7" s="622"/>
      <c r="DK7" s="622"/>
      <c r="DL7" s="622"/>
      <c r="DM7" s="622"/>
      <c r="DN7" s="622"/>
      <c r="DO7" s="622"/>
      <c r="DP7" s="623"/>
      <c r="DQ7" s="627">
        <v>2669414</v>
      </c>
      <c r="DR7" s="622"/>
      <c r="DS7" s="622"/>
      <c r="DT7" s="622"/>
      <c r="DU7" s="622"/>
      <c r="DV7" s="622"/>
      <c r="DW7" s="622"/>
      <c r="DX7" s="622"/>
      <c r="DY7" s="622"/>
      <c r="DZ7" s="622"/>
      <c r="EA7" s="622"/>
      <c r="EB7" s="622"/>
      <c r="EC7" s="658"/>
    </row>
    <row r="8" spans="2:143" ht="11.25" customHeight="1" x14ac:dyDescent="0.15">
      <c r="B8" s="618" t="s">
        <v>246</v>
      </c>
      <c r="C8" s="619"/>
      <c r="D8" s="619"/>
      <c r="E8" s="619"/>
      <c r="F8" s="619"/>
      <c r="G8" s="619"/>
      <c r="H8" s="619"/>
      <c r="I8" s="619"/>
      <c r="J8" s="619"/>
      <c r="K8" s="619"/>
      <c r="L8" s="619"/>
      <c r="M8" s="619"/>
      <c r="N8" s="619"/>
      <c r="O8" s="619"/>
      <c r="P8" s="619"/>
      <c r="Q8" s="620"/>
      <c r="R8" s="621">
        <v>37573</v>
      </c>
      <c r="S8" s="622"/>
      <c r="T8" s="622"/>
      <c r="U8" s="622"/>
      <c r="V8" s="622"/>
      <c r="W8" s="622"/>
      <c r="X8" s="622"/>
      <c r="Y8" s="623"/>
      <c r="Z8" s="659">
        <v>0.1</v>
      </c>
      <c r="AA8" s="659"/>
      <c r="AB8" s="659"/>
      <c r="AC8" s="659"/>
      <c r="AD8" s="660">
        <v>37573</v>
      </c>
      <c r="AE8" s="660"/>
      <c r="AF8" s="660"/>
      <c r="AG8" s="660"/>
      <c r="AH8" s="660"/>
      <c r="AI8" s="660"/>
      <c r="AJ8" s="660"/>
      <c r="AK8" s="660"/>
      <c r="AL8" s="624">
        <v>0.2</v>
      </c>
      <c r="AM8" s="625"/>
      <c r="AN8" s="625"/>
      <c r="AO8" s="661"/>
      <c r="AP8" s="618" t="s">
        <v>247</v>
      </c>
      <c r="AQ8" s="619"/>
      <c r="AR8" s="619"/>
      <c r="AS8" s="619"/>
      <c r="AT8" s="619"/>
      <c r="AU8" s="619"/>
      <c r="AV8" s="619"/>
      <c r="AW8" s="619"/>
      <c r="AX8" s="619"/>
      <c r="AY8" s="619"/>
      <c r="AZ8" s="619"/>
      <c r="BA8" s="619"/>
      <c r="BB8" s="619"/>
      <c r="BC8" s="619"/>
      <c r="BD8" s="619"/>
      <c r="BE8" s="619"/>
      <c r="BF8" s="620"/>
      <c r="BG8" s="621">
        <v>114798</v>
      </c>
      <c r="BH8" s="622"/>
      <c r="BI8" s="622"/>
      <c r="BJ8" s="622"/>
      <c r="BK8" s="622"/>
      <c r="BL8" s="622"/>
      <c r="BM8" s="622"/>
      <c r="BN8" s="623"/>
      <c r="BO8" s="659">
        <v>1.2</v>
      </c>
      <c r="BP8" s="659"/>
      <c r="BQ8" s="659"/>
      <c r="BR8" s="659"/>
      <c r="BS8" s="660" t="s">
        <v>242</v>
      </c>
      <c r="BT8" s="660"/>
      <c r="BU8" s="660"/>
      <c r="BV8" s="660"/>
      <c r="BW8" s="660"/>
      <c r="BX8" s="660"/>
      <c r="BY8" s="660"/>
      <c r="BZ8" s="660"/>
      <c r="CA8" s="660"/>
      <c r="CB8" s="695"/>
      <c r="CD8" s="618" t="s">
        <v>248</v>
      </c>
      <c r="CE8" s="619"/>
      <c r="CF8" s="619"/>
      <c r="CG8" s="619"/>
      <c r="CH8" s="619"/>
      <c r="CI8" s="619"/>
      <c r="CJ8" s="619"/>
      <c r="CK8" s="619"/>
      <c r="CL8" s="619"/>
      <c r="CM8" s="619"/>
      <c r="CN8" s="619"/>
      <c r="CO8" s="619"/>
      <c r="CP8" s="619"/>
      <c r="CQ8" s="620"/>
      <c r="CR8" s="621">
        <v>9461500</v>
      </c>
      <c r="CS8" s="622"/>
      <c r="CT8" s="622"/>
      <c r="CU8" s="622"/>
      <c r="CV8" s="622"/>
      <c r="CW8" s="622"/>
      <c r="CX8" s="622"/>
      <c r="CY8" s="623"/>
      <c r="CZ8" s="659">
        <v>33.299999999999997</v>
      </c>
      <c r="DA8" s="659"/>
      <c r="DB8" s="659"/>
      <c r="DC8" s="659"/>
      <c r="DD8" s="627">
        <v>323525</v>
      </c>
      <c r="DE8" s="622"/>
      <c r="DF8" s="622"/>
      <c r="DG8" s="622"/>
      <c r="DH8" s="622"/>
      <c r="DI8" s="622"/>
      <c r="DJ8" s="622"/>
      <c r="DK8" s="622"/>
      <c r="DL8" s="622"/>
      <c r="DM8" s="622"/>
      <c r="DN8" s="622"/>
      <c r="DO8" s="622"/>
      <c r="DP8" s="623"/>
      <c r="DQ8" s="627">
        <v>4457587</v>
      </c>
      <c r="DR8" s="622"/>
      <c r="DS8" s="622"/>
      <c r="DT8" s="622"/>
      <c r="DU8" s="622"/>
      <c r="DV8" s="622"/>
      <c r="DW8" s="622"/>
      <c r="DX8" s="622"/>
      <c r="DY8" s="622"/>
      <c r="DZ8" s="622"/>
      <c r="EA8" s="622"/>
      <c r="EB8" s="622"/>
      <c r="EC8" s="658"/>
    </row>
    <row r="9" spans="2:143" ht="11.25" customHeight="1" x14ac:dyDescent="0.15">
      <c r="B9" s="618" t="s">
        <v>249</v>
      </c>
      <c r="C9" s="619"/>
      <c r="D9" s="619"/>
      <c r="E9" s="619"/>
      <c r="F9" s="619"/>
      <c r="G9" s="619"/>
      <c r="H9" s="619"/>
      <c r="I9" s="619"/>
      <c r="J9" s="619"/>
      <c r="K9" s="619"/>
      <c r="L9" s="619"/>
      <c r="M9" s="619"/>
      <c r="N9" s="619"/>
      <c r="O9" s="619"/>
      <c r="P9" s="619"/>
      <c r="Q9" s="620"/>
      <c r="R9" s="621">
        <v>29791</v>
      </c>
      <c r="S9" s="622"/>
      <c r="T9" s="622"/>
      <c r="U9" s="622"/>
      <c r="V9" s="622"/>
      <c r="W9" s="622"/>
      <c r="X9" s="622"/>
      <c r="Y9" s="623"/>
      <c r="Z9" s="659">
        <v>0.1</v>
      </c>
      <c r="AA9" s="659"/>
      <c r="AB9" s="659"/>
      <c r="AC9" s="659"/>
      <c r="AD9" s="660">
        <v>29791</v>
      </c>
      <c r="AE9" s="660"/>
      <c r="AF9" s="660"/>
      <c r="AG9" s="660"/>
      <c r="AH9" s="660"/>
      <c r="AI9" s="660"/>
      <c r="AJ9" s="660"/>
      <c r="AK9" s="660"/>
      <c r="AL9" s="624">
        <v>0.2</v>
      </c>
      <c r="AM9" s="625"/>
      <c r="AN9" s="625"/>
      <c r="AO9" s="661"/>
      <c r="AP9" s="618" t="s">
        <v>250</v>
      </c>
      <c r="AQ9" s="619"/>
      <c r="AR9" s="619"/>
      <c r="AS9" s="619"/>
      <c r="AT9" s="619"/>
      <c r="AU9" s="619"/>
      <c r="AV9" s="619"/>
      <c r="AW9" s="619"/>
      <c r="AX9" s="619"/>
      <c r="AY9" s="619"/>
      <c r="AZ9" s="619"/>
      <c r="BA9" s="619"/>
      <c r="BB9" s="619"/>
      <c r="BC9" s="619"/>
      <c r="BD9" s="619"/>
      <c r="BE9" s="619"/>
      <c r="BF9" s="620"/>
      <c r="BG9" s="621">
        <v>2905407</v>
      </c>
      <c r="BH9" s="622"/>
      <c r="BI9" s="622"/>
      <c r="BJ9" s="622"/>
      <c r="BK9" s="622"/>
      <c r="BL9" s="622"/>
      <c r="BM9" s="622"/>
      <c r="BN9" s="623"/>
      <c r="BO9" s="659">
        <v>29.6</v>
      </c>
      <c r="BP9" s="659"/>
      <c r="BQ9" s="659"/>
      <c r="BR9" s="659"/>
      <c r="BS9" s="660" t="s">
        <v>242</v>
      </c>
      <c r="BT9" s="660"/>
      <c r="BU9" s="660"/>
      <c r="BV9" s="660"/>
      <c r="BW9" s="660"/>
      <c r="BX9" s="660"/>
      <c r="BY9" s="660"/>
      <c r="BZ9" s="660"/>
      <c r="CA9" s="660"/>
      <c r="CB9" s="695"/>
      <c r="CD9" s="618" t="s">
        <v>251</v>
      </c>
      <c r="CE9" s="619"/>
      <c r="CF9" s="619"/>
      <c r="CG9" s="619"/>
      <c r="CH9" s="619"/>
      <c r="CI9" s="619"/>
      <c r="CJ9" s="619"/>
      <c r="CK9" s="619"/>
      <c r="CL9" s="619"/>
      <c r="CM9" s="619"/>
      <c r="CN9" s="619"/>
      <c r="CO9" s="619"/>
      <c r="CP9" s="619"/>
      <c r="CQ9" s="620"/>
      <c r="CR9" s="621">
        <v>1811333</v>
      </c>
      <c r="CS9" s="622"/>
      <c r="CT9" s="622"/>
      <c r="CU9" s="622"/>
      <c r="CV9" s="622"/>
      <c r="CW9" s="622"/>
      <c r="CX9" s="622"/>
      <c r="CY9" s="623"/>
      <c r="CZ9" s="659">
        <v>6.4</v>
      </c>
      <c r="DA9" s="659"/>
      <c r="DB9" s="659"/>
      <c r="DC9" s="659"/>
      <c r="DD9" s="627">
        <v>98139</v>
      </c>
      <c r="DE9" s="622"/>
      <c r="DF9" s="622"/>
      <c r="DG9" s="622"/>
      <c r="DH9" s="622"/>
      <c r="DI9" s="622"/>
      <c r="DJ9" s="622"/>
      <c r="DK9" s="622"/>
      <c r="DL9" s="622"/>
      <c r="DM9" s="622"/>
      <c r="DN9" s="622"/>
      <c r="DO9" s="622"/>
      <c r="DP9" s="623"/>
      <c r="DQ9" s="627">
        <v>1441675</v>
      </c>
      <c r="DR9" s="622"/>
      <c r="DS9" s="622"/>
      <c r="DT9" s="622"/>
      <c r="DU9" s="622"/>
      <c r="DV9" s="622"/>
      <c r="DW9" s="622"/>
      <c r="DX9" s="622"/>
      <c r="DY9" s="622"/>
      <c r="DZ9" s="622"/>
      <c r="EA9" s="622"/>
      <c r="EB9" s="622"/>
      <c r="EC9" s="658"/>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59" t="s">
        <v>242</v>
      </c>
      <c r="AA10" s="659"/>
      <c r="AB10" s="659"/>
      <c r="AC10" s="659"/>
      <c r="AD10" s="660" t="s">
        <v>242</v>
      </c>
      <c r="AE10" s="660"/>
      <c r="AF10" s="660"/>
      <c r="AG10" s="660"/>
      <c r="AH10" s="660"/>
      <c r="AI10" s="660"/>
      <c r="AJ10" s="660"/>
      <c r="AK10" s="660"/>
      <c r="AL10" s="624" t="s">
        <v>253</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209854</v>
      </c>
      <c r="BH10" s="622"/>
      <c r="BI10" s="622"/>
      <c r="BJ10" s="622"/>
      <c r="BK10" s="622"/>
      <c r="BL10" s="622"/>
      <c r="BM10" s="622"/>
      <c r="BN10" s="623"/>
      <c r="BO10" s="659">
        <v>2.1</v>
      </c>
      <c r="BP10" s="659"/>
      <c r="BQ10" s="659"/>
      <c r="BR10" s="659"/>
      <c r="BS10" s="660" t="s">
        <v>242</v>
      </c>
      <c r="BT10" s="660"/>
      <c r="BU10" s="660"/>
      <c r="BV10" s="660"/>
      <c r="BW10" s="660"/>
      <c r="BX10" s="660"/>
      <c r="BY10" s="660"/>
      <c r="BZ10" s="660"/>
      <c r="CA10" s="660"/>
      <c r="CB10" s="695"/>
      <c r="CD10" s="618" t="s">
        <v>255</v>
      </c>
      <c r="CE10" s="619"/>
      <c r="CF10" s="619"/>
      <c r="CG10" s="619"/>
      <c r="CH10" s="619"/>
      <c r="CI10" s="619"/>
      <c r="CJ10" s="619"/>
      <c r="CK10" s="619"/>
      <c r="CL10" s="619"/>
      <c r="CM10" s="619"/>
      <c r="CN10" s="619"/>
      <c r="CO10" s="619"/>
      <c r="CP10" s="619"/>
      <c r="CQ10" s="620"/>
      <c r="CR10" s="621">
        <v>9949</v>
      </c>
      <c r="CS10" s="622"/>
      <c r="CT10" s="622"/>
      <c r="CU10" s="622"/>
      <c r="CV10" s="622"/>
      <c r="CW10" s="622"/>
      <c r="CX10" s="622"/>
      <c r="CY10" s="623"/>
      <c r="CZ10" s="659">
        <v>0</v>
      </c>
      <c r="DA10" s="659"/>
      <c r="DB10" s="659"/>
      <c r="DC10" s="659"/>
      <c r="DD10" s="627" t="s">
        <v>183</v>
      </c>
      <c r="DE10" s="622"/>
      <c r="DF10" s="622"/>
      <c r="DG10" s="622"/>
      <c r="DH10" s="622"/>
      <c r="DI10" s="622"/>
      <c r="DJ10" s="622"/>
      <c r="DK10" s="622"/>
      <c r="DL10" s="622"/>
      <c r="DM10" s="622"/>
      <c r="DN10" s="622"/>
      <c r="DO10" s="622"/>
      <c r="DP10" s="623"/>
      <c r="DQ10" s="627">
        <v>2529</v>
      </c>
      <c r="DR10" s="622"/>
      <c r="DS10" s="622"/>
      <c r="DT10" s="622"/>
      <c r="DU10" s="622"/>
      <c r="DV10" s="622"/>
      <c r="DW10" s="622"/>
      <c r="DX10" s="622"/>
      <c r="DY10" s="622"/>
      <c r="DZ10" s="622"/>
      <c r="EA10" s="622"/>
      <c r="EB10" s="622"/>
      <c r="EC10" s="658"/>
    </row>
    <row r="11" spans="2:143" ht="11.25" customHeight="1" x14ac:dyDescent="0.15">
      <c r="B11" s="618" t="s">
        <v>256</v>
      </c>
      <c r="C11" s="619"/>
      <c r="D11" s="619"/>
      <c r="E11" s="619"/>
      <c r="F11" s="619"/>
      <c r="G11" s="619"/>
      <c r="H11" s="619"/>
      <c r="I11" s="619"/>
      <c r="J11" s="619"/>
      <c r="K11" s="619"/>
      <c r="L11" s="619"/>
      <c r="M11" s="619"/>
      <c r="N11" s="619"/>
      <c r="O11" s="619"/>
      <c r="P11" s="619"/>
      <c r="Q11" s="620"/>
      <c r="R11" s="621">
        <v>1576906</v>
      </c>
      <c r="S11" s="622"/>
      <c r="T11" s="622"/>
      <c r="U11" s="622"/>
      <c r="V11" s="622"/>
      <c r="W11" s="622"/>
      <c r="X11" s="622"/>
      <c r="Y11" s="623"/>
      <c r="Z11" s="624">
        <v>5.2</v>
      </c>
      <c r="AA11" s="625"/>
      <c r="AB11" s="625"/>
      <c r="AC11" s="626"/>
      <c r="AD11" s="627">
        <v>1576906</v>
      </c>
      <c r="AE11" s="622"/>
      <c r="AF11" s="622"/>
      <c r="AG11" s="622"/>
      <c r="AH11" s="622"/>
      <c r="AI11" s="622"/>
      <c r="AJ11" s="622"/>
      <c r="AK11" s="623"/>
      <c r="AL11" s="624">
        <v>9.8000000000000007</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941364</v>
      </c>
      <c r="BH11" s="622"/>
      <c r="BI11" s="622"/>
      <c r="BJ11" s="622"/>
      <c r="BK11" s="622"/>
      <c r="BL11" s="622"/>
      <c r="BM11" s="622"/>
      <c r="BN11" s="623"/>
      <c r="BO11" s="659">
        <v>9.6</v>
      </c>
      <c r="BP11" s="659"/>
      <c r="BQ11" s="659"/>
      <c r="BR11" s="659"/>
      <c r="BS11" s="660">
        <v>270433</v>
      </c>
      <c r="BT11" s="660"/>
      <c r="BU11" s="660"/>
      <c r="BV11" s="660"/>
      <c r="BW11" s="660"/>
      <c r="BX11" s="660"/>
      <c r="BY11" s="660"/>
      <c r="BZ11" s="660"/>
      <c r="CA11" s="660"/>
      <c r="CB11" s="695"/>
      <c r="CD11" s="618" t="s">
        <v>258</v>
      </c>
      <c r="CE11" s="619"/>
      <c r="CF11" s="619"/>
      <c r="CG11" s="619"/>
      <c r="CH11" s="619"/>
      <c r="CI11" s="619"/>
      <c r="CJ11" s="619"/>
      <c r="CK11" s="619"/>
      <c r="CL11" s="619"/>
      <c r="CM11" s="619"/>
      <c r="CN11" s="619"/>
      <c r="CO11" s="619"/>
      <c r="CP11" s="619"/>
      <c r="CQ11" s="620"/>
      <c r="CR11" s="621">
        <v>3131815</v>
      </c>
      <c r="CS11" s="622"/>
      <c r="CT11" s="622"/>
      <c r="CU11" s="622"/>
      <c r="CV11" s="622"/>
      <c r="CW11" s="622"/>
      <c r="CX11" s="622"/>
      <c r="CY11" s="623"/>
      <c r="CZ11" s="659">
        <v>11</v>
      </c>
      <c r="DA11" s="659"/>
      <c r="DB11" s="659"/>
      <c r="DC11" s="659"/>
      <c r="DD11" s="627">
        <v>2334129</v>
      </c>
      <c r="DE11" s="622"/>
      <c r="DF11" s="622"/>
      <c r="DG11" s="622"/>
      <c r="DH11" s="622"/>
      <c r="DI11" s="622"/>
      <c r="DJ11" s="622"/>
      <c r="DK11" s="622"/>
      <c r="DL11" s="622"/>
      <c r="DM11" s="622"/>
      <c r="DN11" s="622"/>
      <c r="DO11" s="622"/>
      <c r="DP11" s="623"/>
      <c r="DQ11" s="627">
        <v>696017</v>
      </c>
      <c r="DR11" s="622"/>
      <c r="DS11" s="622"/>
      <c r="DT11" s="622"/>
      <c r="DU11" s="622"/>
      <c r="DV11" s="622"/>
      <c r="DW11" s="622"/>
      <c r="DX11" s="622"/>
      <c r="DY11" s="622"/>
      <c r="DZ11" s="622"/>
      <c r="EA11" s="622"/>
      <c r="EB11" s="622"/>
      <c r="EC11" s="658"/>
    </row>
    <row r="12" spans="2:143" ht="11.25" customHeight="1" x14ac:dyDescent="0.15">
      <c r="B12" s="618" t="s">
        <v>259</v>
      </c>
      <c r="C12" s="619"/>
      <c r="D12" s="619"/>
      <c r="E12" s="619"/>
      <c r="F12" s="619"/>
      <c r="G12" s="619"/>
      <c r="H12" s="619"/>
      <c r="I12" s="619"/>
      <c r="J12" s="619"/>
      <c r="K12" s="619"/>
      <c r="L12" s="619"/>
      <c r="M12" s="619"/>
      <c r="N12" s="619"/>
      <c r="O12" s="619"/>
      <c r="P12" s="619"/>
      <c r="Q12" s="620"/>
      <c r="R12" s="621">
        <v>37202</v>
      </c>
      <c r="S12" s="622"/>
      <c r="T12" s="622"/>
      <c r="U12" s="622"/>
      <c r="V12" s="622"/>
      <c r="W12" s="622"/>
      <c r="X12" s="622"/>
      <c r="Y12" s="623"/>
      <c r="Z12" s="659">
        <v>0.1</v>
      </c>
      <c r="AA12" s="659"/>
      <c r="AB12" s="659"/>
      <c r="AC12" s="659"/>
      <c r="AD12" s="660">
        <v>37202</v>
      </c>
      <c r="AE12" s="660"/>
      <c r="AF12" s="660"/>
      <c r="AG12" s="660"/>
      <c r="AH12" s="660"/>
      <c r="AI12" s="660"/>
      <c r="AJ12" s="660"/>
      <c r="AK12" s="660"/>
      <c r="AL12" s="624">
        <v>0.2</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4830189</v>
      </c>
      <c r="BH12" s="622"/>
      <c r="BI12" s="622"/>
      <c r="BJ12" s="622"/>
      <c r="BK12" s="622"/>
      <c r="BL12" s="622"/>
      <c r="BM12" s="622"/>
      <c r="BN12" s="623"/>
      <c r="BO12" s="659">
        <v>49.2</v>
      </c>
      <c r="BP12" s="659"/>
      <c r="BQ12" s="659"/>
      <c r="BR12" s="659"/>
      <c r="BS12" s="660" t="s">
        <v>253</v>
      </c>
      <c r="BT12" s="660"/>
      <c r="BU12" s="660"/>
      <c r="BV12" s="660"/>
      <c r="BW12" s="660"/>
      <c r="BX12" s="660"/>
      <c r="BY12" s="660"/>
      <c r="BZ12" s="660"/>
      <c r="CA12" s="660"/>
      <c r="CB12" s="695"/>
      <c r="CD12" s="618" t="s">
        <v>261</v>
      </c>
      <c r="CE12" s="619"/>
      <c r="CF12" s="619"/>
      <c r="CG12" s="619"/>
      <c r="CH12" s="619"/>
      <c r="CI12" s="619"/>
      <c r="CJ12" s="619"/>
      <c r="CK12" s="619"/>
      <c r="CL12" s="619"/>
      <c r="CM12" s="619"/>
      <c r="CN12" s="619"/>
      <c r="CO12" s="619"/>
      <c r="CP12" s="619"/>
      <c r="CQ12" s="620"/>
      <c r="CR12" s="621">
        <v>482427</v>
      </c>
      <c r="CS12" s="622"/>
      <c r="CT12" s="622"/>
      <c r="CU12" s="622"/>
      <c r="CV12" s="622"/>
      <c r="CW12" s="622"/>
      <c r="CX12" s="622"/>
      <c r="CY12" s="623"/>
      <c r="CZ12" s="659">
        <v>1.7</v>
      </c>
      <c r="DA12" s="659"/>
      <c r="DB12" s="659"/>
      <c r="DC12" s="659"/>
      <c r="DD12" s="627" t="s">
        <v>242</v>
      </c>
      <c r="DE12" s="622"/>
      <c r="DF12" s="622"/>
      <c r="DG12" s="622"/>
      <c r="DH12" s="622"/>
      <c r="DI12" s="622"/>
      <c r="DJ12" s="622"/>
      <c r="DK12" s="622"/>
      <c r="DL12" s="622"/>
      <c r="DM12" s="622"/>
      <c r="DN12" s="622"/>
      <c r="DO12" s="622"/>
      <c r="DP12" s="623"/>
      <c r="DQ12" s="627">
        <v>457006</v>
      </c>
      <c r="DR12" s="622"/>
      <c r="DS12" s="622"/>
      <c r="DT12" s="622"/>
      <c r="DU12" s="622"/>
      <c r="DV12" s="622"/>
      <c r="DW12" s="622"/>
      <c r="DX12" s="622"/>
      <c r="DY12" s="622"/>
      <c r="DZ12" s="622"/>
      <c r="EA12" s="622"/>
      <c r="EB12" s="622"/>
      <c r="EC12" s="658"/>
    </row>
    <row r="13" spans="2:143" ht="11.25" customHeight="1" x14ac:dyDescent="0.15">
      <c r="B13" s="618" t="s">
        <v>262</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59" t="s">
        <v>242</v>
      </c>
      <c r="AA13" s="659"/>
      <c r="AB13" s="659"/>
      <c r="AC13" s="659"/>
      <c r="AD13" s="660" t="s">
        <v>242</v>
      </c>
      <c r="AE13" s="660"/>
      <c r="AF13" s="660"/>
      <c r="AG13" s="660"/>
      <c r="AH13" s="660"/>
      <c r="AI13" s="660"/>
      <c r="AJ13" s="660"/>
      <c r="AK13" s="660"/>
      <c r="AL13" s="624" t="s">
        <v>183</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4824898</v>
      </c>
      <c r="BH13" s="622"/>
      <c r="BI13" s="622"/>
      <c r="BJ13" s="622"/>
      <c r="BK13" s="622"/>
      <c r="BL13" s="622"/>
      <c r="BM13" s="622"/>
      <c r="BN13" s="623"/>
      <c r="BO13" s="659">
        <v>49.2</v>
      </c>
      <c r="BP13" s="659"/>
      <c r="BQ13" s="659"/>
      <c r="BR13" s="659"/>
      <c r="BS13" s="660" t="s">
        <v>183</v>
      </c>
      <c r="BT13" s="660"/>
      <c r="BU13" s="660"/>
      <c r="BV13" s="660"/>
      <c r="BW13" s="660"/>
      <c r="BX13" s="660"/>
      <c r="BY13" s="660"/>
      <c r="BZ13" s="660"/>
      <c r="CA13" s="660"/>
      <c r="CB13" s="695"/>
      <c r="CD13" s="618" t="s">
        <v>264</v>
      </c>
      <c r="CE13" s="619"/>
      <c r="CF13" s="619"/>
      <c r="CG13" s="619"/>
      <c r="CH13" s="619"/>
      <c r="CI13" s="619"/>
      <c r="CJ13" s="619"/>
      <c r="CK13" s="619"/>
      <c r="CL13" s="619"/>
      <c r="CM13" s="619"/>
      <c r="CN13" s="619"/>
      <c r="CO13" s="619"/>
      <c r="CP13" s="619"/>
      <c r="CQ13" s="620"/>
      <c r="CR13" s="621">
        <v>3711766</v>
      </c>
      <c r="CS13" s="622"/>
      <c r="CT13" s="622"/>
      <c r="CU13" s="622"/>
      <c r="CV13" s="622"/>
      <c r="CW13" s="622"/>
      <c r="CX13" s="622"/>
      <c r="CY13" s="623"/>
      <c r="CZ13" s="659">
        <v>13</v>
      </c>
      <c r="DA13" s="659"/>
      <c r="DB13" s="659"/>
      <c r="DC13" s="659"/>
      <c r="DD13" s="627">
        <v>2221462</v>
      </c>
      <c r="DE13" s="622"/>
      <c r="DF13" s="622"/>
      <c r="DG13" s="622"/>
      <c r="DH13" s="622"/>
      <c r="DI13" s="622"/>
      <c r="DJ13" s="622"/>
      <c r="DK13" s="622"/>
      <c r="DL13" s="622"/>
      <c r="DM13" s="622"/>
      <c r="DN13" s="622"/>
      <c r="DO13" s="622"/>
      <c r="DP13" s="623"/>
      <c r="DQ13" s="627">
        <v>1639584</v>
      </c>
      <c r="DR13" s="622"/>
      <c r="DS13" s="622"/>
      <c r="DT13" s="622"/>
      <c r="DU13" s="622"/>
      <c r="DV13" s="622"/>
      <c r="DW13" s="622"/>
      <c r="DX13" s="622"/>
      <c r="DY13" s="622"/>
      <c r="DZ13" s="622"/>
      <c r="EA13" s="622"/>
      <c r="EB13" s="622"/>
      <c r="EC13" s="658"/>
    </row>
    <row r="14" spans="2:143" ht="11.25" customHeight="1" x14ac:dyDescent="0.15">
      <c r="B14" s="618" t="s">
        <v>265</v>
      </c>
      <c r="C14" s="619"/>
      <c r="D14" s="619"/>
      <c r="E14" s="619"/>
      <c r="F14" s="619"/>
      <c r="G14" s="619"/>
      <c r="H14" s="619"/>
      <c r="I14" s="619"/>
      <c r="J14" s="619"/>
      <c r="K14" s="619"/>
      <c r="L14" s="619"/>
      <c r="M14" s="619"/>
      <c r="N14" s="619"/>
      <c r="O14" s="619"/>
      <c r="P14" s="619"/>
      <c r="Q14" s="620"/>
      <c r="R14" s="621">
        <v>365</v>
      </c>
      <c r="S14" s="622"/>
      <c r="T14" s="622"/>
      <c r="U14" s="622"/>
      <c r="V14" s="622"/>
      <c r="W14" s="622"/>
      <c r="X14" s="622"/>
      <c r="Y14" s="623"/>
      <c r="Z14" s="659">
        <v>0</v>
      </c>
      <c r="AA14" s="659"/>
      <c r="AB14" s="659"/>
      <c r="AC14" s="659"/>
      <c r="AD14" s="660">
        <v>365</v>
      </c>
      <c r="AE14" s="660"/>
      <c r="AF14" s="660"/>
      <c r="AG14" s="660"/>
      <c r="AH14" s="660"/>
      <c r="AI14" s="660"/>
      <c r="AJ14" s="660"/>
      <c r="AK14" s="660"/>
      <c r="AL14" s="624">
        <v>0</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220248</v>
      </c>
      <c r="BH14" s="622"/>
      <c r="BI14" s="622"/>
      <c r="BJ14" s="622"/>
      <c r="BK14" s="622"/>
      <c r="BL14" s="622"/>
      <c r="BM14" s="622"/>
      <c r="BN14" s="623"/>
      <c r="BO14" s="659">
        <v>2.2000000000000002</v>
      </c>
      <c r="BP14" s="659"/>
      <c r="BQ14" s="659"/>
      <c r="BR14" s="659"/>
      <c r="BS14" s="660" t="s">
        <v>253</v>
      </c>
      <c r="BT14" s="660"/>
      <c r="BU14" s="660"/>
      <c r="BV14" s="660"/>
      <c r="BW14" s="660"/>
      <c r="BX14" s="660"/>
      <c r="BY14" s="660"/>
      <c r="BZ14" s="660"/>
      <c r="CA14" s="660"/>
      <c r="CB14" s="695"/>
      <c r="CD14" s="618" t="s">
        <v>267</v>
      </c>
      <c r="CE14" s="619"/>
      <c r="CF14" s="619"/>
      <c r="CG14" s="619"/>
      <c r="CH14" s="619"/>
      <c r="CI14" s="619"/>
      <c r="CJ14" s="619"/>
      <c r="CK14" s="619"/>
      <c r="CL14" s="619"/>
      <c r="CM14" s="619"/>
      <c r="CN14" s="619"/>
      <c r="CO14" s="619"/>
      <c r="CP14" s="619"/>
      <c r="CQ14" s="620"/>
      <c r="CR14" s="621">
        <v>1217727</v>
      </c>
      <c r="CS14" s="622"/>
      <c r="CT14" s="622"/>
      <c r="CU14" s="622"/>
      <c r="CV14" s="622"/>
      <c r="CW14" s="622"/>
      <c r="CX14" s="622"/>
      <c r="CY14" s="623"/>
      <c r="CZ14" s="659">
        <v>4.3</v>
      </c>
      <c r="DA14" s="659"/>
      <c r="DB14" s="659"/>
      <c r="DC14" s="659"/>
      <c r="DD14" s="627">
        <v>92570</v>
      </c>
      <c r="DE14" s="622"/>
      <c r="DF14" s="622"/>
      <c r="DG14" s="622"/>
      <c r="DH14" s="622"/>
      <c r="DI14" s="622"/>
      <c r="DJ14" s="622"/>
      <c r="DK14" s="622"/>
      <c r="DL14" s="622"/>
      <c r="DM14" s="622"/>
      <c r="DN14" s="622"/>
      <c r="DO14" s="622"/>
      <c r="DP14" s="623"/>
      <c r="DQ14" s="627">
        <v>1110488</v>
      </c>
      <c r="DR14" s="622"/>
      <c r="DS14" s="622"/>
      <c r="DT14" s="622"/>
      <c r="DU14" s="622"/>
      <c r="DV14" s="622"/>
      <c r="DW14" s="622"/>
      <c r="DX14" s="622"/>
      <c r="DY14" s="622"/>
      <c r="DZ14" s="622"/>
      <c r="EA14" s="622"/>
      <c r="EB14" s="622"/>
      <c r="EC14" s="658"/>
    </row>
    <row r="15" spans="2:143" ht="11.25" customHeight="1" x14ac:dyDescent="0.15">
      <c r="B15" s="618" t="s">
        <v>268</v>
      </c>
      <c r="C15" s="619"/>
      <c r="D15" s="619"/>
      <c r="E15" s="619"/>
      <c r="F15" s="619"/>
      <c r="G15" s="619"/>
      <c r="H15" s="619"/>
      <c r="I15" s="619"/>
      <c r="J15" s="619"/>
      <c r="K15" s="619"/>
      <c r="L15" s="619"/>
      <c r="M15" s="619"/>
      <c r="N15" s="619"/>
      <c r="O15" s="619"/>
      <c r="P15" s="619"/>
      <c r="Q15" s="620"/>
      <c r="R15" s="621" t="s">
        <v>253</v>
      </c>
      <c r="S15" s="622"/>
      <c r="T15" s="622"/>
      <c r="U15" s="622"/>
      <c r="V15" s="622"/>
      <c r="W15" s="622"/>
      <c r="X15" s="622"/>
      <c r="Y15" s="623"/>
      <c r="Z15" s="659" t="s">
        <v>242</v>
      </c>
      <c r="AA15" s="659"/>
      <c r="AB15" s="659"/>
      <c r="AC15" s="659"/>
      <c r="AD15" s="660" t="s">
        <v>183</v>
      </c>
      <c r="AE15" s="660"/>
      <c r="AF15" s="660"/>
      <c r="AG15" s="660"/>
      <c r="AH15" s="660"/>
      <c r="AI15" s="660"/>
      <c r="AJ15" s="660"/>
      <c r="AK15" s="660"/>
      <c r="AL15" s="624" t="s">
        <v>242</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590390</v>
      </c>
      <c r="BH15" s="622"/>
      <c r="BI15" s="622"/>
      <c r="BJ15" s="622"/>
      <c r="BK15" s="622"/>
      <c r="BL15" s="622"/>
      <c r="BM15" s="622"/>
      <c r="BN15" s="623"/>
      <c r="BO15" s="659">
        <v>6</v>
      </c>
      <c r="BP15" s="659"/>
      <c r="BQ15" s="659"/>
      <c r="BR15" s="659"/>
      <c r="BS15" s="660" t="s">
        <v>242</v>
      </c>
      <c r="BT15" s="660"/>
      <c r="BU15" s="660"/>
      <c r="BV15" s="660"/>
      <c r="BW15" s="660"/>
      <c r="BX15" s="660"/>
      <c r="BY15" s="660"/>
      <c r="BZ15" s="660"/>
      <c r="CA15" s="660"/>
      <c r="CB15" s="695"/>
      <c r="CD15" s="618" t="s">
        <v>270</v>
      </c>
      <c r="CE15" s="619"/>
      <c r="CF15" s="619"/>
      <c r="CG15" s="619"/>
      <c r="CH15" s="619"/>
      <c r="CI15" s="619"/>
      <c r="CJ15" s="619"/>
      <c r="CK15" s="619"/>
      <c r="CL15" s="619"/>
      <c r="CM15" s="619"/>
      <c r="CN15" s="619"/>
      <c r="CO15" s="619"/>
      <c r="CP15" s="619"/>
      <c r="CQ15" s="620"/>
      <c r="CR15" s="621">
        <v>2389440</v>
      </c>
      <c r="CS15" s="622"/>
      <c r="CT15" s="622"/>
      <c r="CU15" s="622"/>
      <c r="CV15" s="622"/>
      <c r="CW15" s="622"/>
      <c r="CX15" s="622"/>
      <c r="CY15" s="623"/>
      <c r="CZ15" s="659">
        <v>8.4</v>
      </c>
      <c r="DA15" s="659"/>
      <c r="DB15" s="659"/>
      <c r="DC15" s="659"/>
      <c r="DD15" s="627">
        <v>71547</v>
      </c>
      <c r="DE15" s="622"/>
      <c r="DF15" s="622"/>
      <c r="DG15" s="622"/>
      <c r="DH15" s="622"/>
      <c r="DI15" s="622"/>
      <c r="DJ15" s="622"/>
      <c r="DK15" s="622"/>
      <c r="DL15" s="622"/>
      <c r="DM15" s="622"/>
      <c r="DN15" s="622"/>
      <c r="DO15" s="622"/>
      <c r="DP15" s="623"/>
      <c r="DQ15" s="627">
        <v>1912001</v>
      </c>
      <c r="DR15" s="622"/>
      <c r="DS15" s="622"/>
      <c r="DT15" s="622"/>
      <c r="DU15" s="622"/>
      <c r="DV15" s="622"/>
      <c r="DW15" s="622"/>
      <c r="DX15" s="622"/>
      <c r="DY15" s="622"/>
      <c r="DZ15" s="622"/>
      <c r="EA15" s="622"/>
      <c r="EB15" s="622"/>
      <c r="EC15" s="658"/>
    </row>
    <row r="16" spans="2:143" ht="11.25" customHeight="1" x14ac:dyDescent="0.15">
      <c r="B16" s="618" t="s">
        <v>271</v>
      </c>
      <c r="C16" s="619"/>
      <c r="D16" s="619"/>
      <c r="E16" s="619"/>
      <c r="F16" s="619"/>
      <c r="G16" s="619"/>
      <c r="H16" s="619"/>
      <c r="I16" s="619"/>
      <c r="J16" s="619"/>
      <c r="K16" s="619"/>
      <c r="L16" s="619"/>
      <c r="M16" s="619"/>
      <c r="N16" s="619"/>
      <c r="O16" s="619"/>
      <c r="P16" s="619"/>
      <c r="Q16" s="620"/>
      <c r="R16" s="621">
        <v>31641</v>
      </c>
      <c r="S16" s="622"/>
      <c r="T16" s="622"/>
      <c r="U16" s="622"/>
      <c r="V16" s="622"/>
      <c r="W16" s="622"/>
      <c r="X16" s="622"/>
      <c r="Y16" s="623"/>
      <c r="Z16" s="659">
        <v>0.1</v>
      </c>
      <c r="AA16" s="659"/>
      <c r="AB16" s="659"/>
      <c r="AC16" s="659"/>
      <c r="AD16" s="660">
        <v>31641</v>
      </c>
      <c r="AE16" s="660"/>
      <c r="AF16" s="660"/>
      <c r="AG16" s="660"/>
      <c r="AH16" s="660"/>
      <c r="AI16" s="660"/>
      <c r="AJ16" s="660"/>
      <c r="AK16" s="660"/>
      <c r="AL16" s="624">
        <v>0.2</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183</v>
      </c>
      <c r="BP16" s="659"/>
      <c r="BQ16" s="659"/>
      <c r="BR16" s="659"/>
      <c r="BS16" s="660" t="s">
        <v>253</v>
      </c>
      <c r="BT16" s="660"/>
      <c r="BU16" s="660"/>
      <c r="BV16" s="660"/>
      <c r="BW16" s="660"/>
      <c r="BX16" s="660"/>
      <c r="BY16" s="660"/>
      <c r="BZ16" s="660"/>
      <c r="CA16" s="660"/>
      <c r="CB16" s="695"/>
      <c r="CD16" s="618" t="s">
        <v>273</v>
      </c>
      <c r="CE16" s="619"/>
      <c r="CF16" s="619"/>
      <c r="CG16" s="619"/>
      <c r="CH16" s="619"/>
      <c r="CI16" s="619"/>
      <c r="CJ16" s="619"/>
      <c r="CK16" s="619"/>
      <c r="CL16" s="619"/>
      <c r="CM16" s="619"/>
      <c r="CN16" s="619"/>
      <c r="CO16" s="619"/>
      <c r="CP16" s="619"/>
      <c r="CQ16" s="620"/>
      <c r="CR16" s="621" t="s">
        <v>253</v>
      </c>
      <c r="CS16" s="622"/>
      <c r="CT16" s="622"/>
      <c r="CU16" s="622"/>
      <c r="CV16" s="622"/>
      <c r="CW16" s="622"/>
      <c r="CX16" s="622"/>
      <c r="CY16" s="623"/>
      <c r="CZ16" s="659" t="s">
        <v>253</v>
      </c>
      <c r="DA16" s="659"/>
      <c r="DB16" s="659"/>
      <c r="DC16" s="659"/>
      <c r="DD16" s="627" t="s">
        <v>242</v>
      </c>
      <c r="DE16" s="622"/>
      <c r="DF16" s="622"/>
      <c r="DG16" s="622"/>
      <c r="DH16" s="622"/>
      <c r="DI16" s="622"/>
      <c r="DJ16" s="622"/>
      <c r="DK16" s="622"/>
      <c r="DL16" s="622"/>
      <c r="DM16" s="622"/>
      <c r="DN16" s="622"/>
      <c r="DO16" s="622"/>
      <c r="DP16" s="623"/>
      <c r="DQ16" s="627" t="s">
        <v>242</v>
      </c>
      <c r="DR16" s="622"/>
      <c r="DS16" s="622"/>
      <c r="DT16" s="622"/>
      <c r="DU16" s="622"/>
      <c r="DV16" s="622"/>
      <c r="DW16" s="622"/>
      <c r="DX16" s="622"/>
      <c r="DY16" s="622"/>
      <c r="DZ16" s="622"/>
      <c r="EA16" s="622"/>
      <c r="EB16" s="622"/>
      <c r="EC16" s="658"/>
    </row>
    <row r="17" spans="2:133" ht="11.25" customHeight="1" x14ac:dyDescent="0.15">
      <c r="B17" s="618" t="s">
        <v>274</v>
      </c>
      <c r="C17" s="619"/>
      <c r="D17" s="619"/>
      <c r="E17" s="619"/>
      <c r="F17" s="619"/>
      <c r="G17" s="619"/>
      <c r="H17" s="619"/>
      <c r="I17" s="619"/>
      <c r="J17" s="619"/>
      <c r="K17" s="619"/>
      <c r="L17" s="619"/>
      <c r="M17" s="619"/>
      <c r="N17" s="619"/>
      <c r="O17" s="619"/>
      <c r="P17" s="619"/>
      <c r="Q17" s="620"/>
      <c r="R17" s="621">
        <v>205085</v>
      </c>
      <c r="S17" s="622"/>
      <c r="T17" s="622"/>
      <c r="U17" s="622"/>
      <c r="V17" s="622"/>
      <c r="W17" s="622"/>
      <c r="X17" s="622"/>
      <c r="Y17" s="623"/>
      <c r="Z17" s="659">
        <v>0.7</v>
      </c>
      <c r="AA17" s="659"/>
      <c r="AB17" s="659"/>
      <c r="AC17" s="659"/>
      <c r="AD17" s="660">
        <v>205085</v>
      </c>
      <c r="AE17" s="660"/>
      <c r="AF17" s="660"/>
      <c r="AG17" s="660"/>
      <c r="AH17" s="660"/>
      <c r="AI17" s="660"/>
      <c r="AJ17" s="660"/>
      <c r="AK17" s="660"/>
      <c r="AL17" s="624">
        <v>1.3</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253</v>
      </c>
      <c r="BH17" s="622"/>
      <c r="BI17" s="622"/>
      <c r="BJ17" s="622"/>
      <c r="BK17" s="622"/>
      <c r="BL17" s="622"/>
      <c r="BM17" s="622"/>
      <c r="BN17" s="623"/>
      <c r="BO17" s="659" t="s">
        <v>253</v>
      </c>
      <c r="BP17" s="659"/>
      <c r="BQ17" s="659"/>
      <c r="BR17" s="659"/>
      <c r="BS17" s="660" t="s">
        <v>242</v>
      </c>
      <c r="BT17" s="660"/>
      <c r="BU17" s="660"/>
      <c r="BV17" s="660"/>
      <c r="BW17" s="660"/>
      <c r="BX17" s="660"/>
      <c r="BY17" s="660"/>
      <c r="BZ17" s="660"/>
      <c r="CA17" s="660"/>
      <c r="CB17" s="695"/>
      <c r="CD17" s="618" t="s">
        <v>276</v>
      </c>
      <c r="CE17" s="619"/>
      <c r="CF17" s="619"/>
      <c r="CG17" s="619"/>
      <c r="CH17" s="619"/>
      <c r="CI17" s="619"/>
      <c r="CJ17" s="619"/>
      <c r="CK17" s="619"/>
      <c r="CL17" s="619"/>
      <c r="CM17" s="619"/>
      <c r="CN17" s="619"/>
      <c r="CO17" s="619"/>
      <c r="CP17" s="619"/>
      <c r="CQ17" s="620"/>
      <c r="CR17" s="621">
        <v>3030241</v>
      </c>
      <c r="CS17" s="622"/>
      <c r="CT17" s="622"/>
      <c r="CU17" s="622"/>
      <c r="CV17" s="622"/>
      <c r="CW17" s="622"/>
      <c r="CX17" s="622"/>
      <c r="CY17" s="623"/>
      <c r="CZ17" s="659">
        <v>10.7</v>
      </c>
      <c r="DA17" s="659"/>
      <c r="DB17" s="659"/>
      <c r="DC17" s="659"/>
      <c r="DD17" s="627" t="s">
        <v>183</v>
      </c>
      <c r="DE17" s="622"/>
      <c r="DF17" s="622"/>
      <c r="DG17" s="622"/>
      <c r="DH17" s="622"/>
      <c r="DI17" s="622"/>
      <c r="DJ17" s="622"/>
      <c r="DK17" s="622"/>
      <c r="DL17" s="622"/>
      <c r="DM17" s="622"/>
      <c r="DN17" s="622"/>
      <c r="DO17" s="622"/>
      <c r="DP17" s="623"/>
      <c r="DQ17" s="627">
        <v>2898765</v>
      </c>
      <c r="DR17" s="622"/>
      <c r="DS17" s="622"/>
      <c r="DT17" s="622"/>
      <c r="DU17" s="622"/>
      <c r="DV17" s="622"/>
      <c r="DW17" s="622"/>
      <c r="DX17" s="622"/>
      <c r="DY17" s="622"/>
      <c r="DZ17" s="622"/>
      <c r="EA17" s="622"/>
      <c r="EB17" s="622"/>
      <c r="EC17" s="658"/>
    </row>
    <row r="18" spans="2:133" ht="11.25" customHeight="1" x14ac:dyDescent="0.15">
      <c r="B18" s="618" t="s">
        <v>277</v>
      </c>
      <c r="C18" s="619"/>
      <c r="D18" s="619"/>
      <c r="E18" s="619"/>
      <c r="F18" s="619"/>
      <c r="G18" s="619"/>
      <c r="H18" s="619"/>
      <c r="I18" s="619"/>
      <c r="J18" s="619"/>
      <c r="K18" s="619"/>
      <c r="L18" s="619"/>
      <c r="M18" s="619"/>
      <c r="N18" s="619"/>
      <c r="O18" s="619"/>
      <c r="P18" s="619"/>
      <c r="Q18" s="620"/>
      <c r="R18" s="621">
        <v>61048</v>
      </c>
      <c r="S18" s="622"/>
      <c r="T18" s="622"/>
      <c r="U18" s="622"/>
      <c r="V18" s="622"/>
      <c r="W18" s="622"/>
      <c r="X18" s="622"/>
      <c r="Y18" s="623"/>
      <c r="Z18" s="659">
        <v>0.2</v>
      </c>
      <c r="AA18" s="659"/>
      <c r="AB18" s="659"/>
      <c r="AC18" s="659"/>
      <c r="AD18" s="660">
        <v>61048</v>
      </c>
      <c r="AE18" s="660"/>
      <c r="AF18" s="660"/>
      <c r="AG18" s="660"/>
      <c r="AH18" s="660"/>
      <c r="AI18" s="660"/>
      <c r="AJ18" s="660"/>
      <c r="AK18" s="660"/>
      <c r="AL18" s="624">
        <v>0.4</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253</v>
      </c>
      <c r="BH18" s="622"/>
      <c r="BI18" s="622"/>
      <c r="BJ18" s="622"/>
      <c r="BK18" s="622"/>
      <c r="BL18" s="622"/>
      <c r="BM18" s="622"/>
      <c r="BN18" s="623"/>
      <c r="BO18" s="659" t="s">
        <v>253</v>
      </c>
      <c r="BP18" s="659"/>
      <c r="BQ18" s="659"/>
      <c r="BR18" s="659"/>
      <c r="BS18" s="660" t="s">
        <v>242</v>
      </c>
      <c r="BT18" s="660"/>
      <c r="BU18" s="660"/>
      <c r="BV18" s="660"/>
      <c r="BW18" s="660"/>
      <c r="BX18" s="660"/>
      <c r="BY18" s="660"/>
      <c r="BZ18" s="660"/>
      <c r="CA18" s="660"/>
      <c r="CB18" s="695"/>
      <c r="CD18" s="618" t="s">
        <v>279</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59" t="s">
        <v>253</v>
      </c>
      <c r="DA18" s="659"/>
      <c r="DB18" s="659"/>
      <c r="DC18" s="659"/>
      <c r="DD18" s="627" t="s">
        <v>253</v>
      </c>
      <c r="DE18" s="622"/>
      <c r="DF18" s="622"/>
      <c r="DG18" s="622"/>
      <c r="DH18" s="622"/>
      <c r="DI18" s="622"/>
      <c r="DJ18" s="622"/>
      <c r="DK18" s="622"/>
      <c r="DL18" s="622"/>
      <c r="DM18" s="622"/>
      <c r="DN18" s="622"/>
      <c r="DO18" s="622"/>
      <c r="DP18" s="623"/>
      <c r="DQ18" s="627" t="s">
        <v>253</v>
      </c>
      <c r="DR18" s="622"/>
      <c r="DS18" s="622"/>
      <c r="DT18" s="622"/>
      <c r="DU18" s="622"/>
      <c r="DV18" s="622"/>
      <c r="DW18" s="622"/>
      <c r="DX18" s="622"/>
      <c r="DY18" s="622"/>
      <c r="DZ18" s="622"/>
      <c r="EA18" s="622"/>
      <c r="EB18" s="622"/>
      <c r="EC18" s="658"/>
    </row>
    <row r="19" spans="2:133" ht="11.25" customHeight="1" x14ac:dyDescent="0.15">
      <c r="B19" s="618" t="s">
        <v>280</v>
      </c>
      <c r="C19" s="619"/>
      <c r="D19" s="619"/>
      <c r="E19" s="619"/>
      <c r="F19" s="619"/>
      <c r="G19" s="619"/>
      <c r="H19" s="619"/>
      <c r="I19" s="619"/>
      <c r="J19" s="619"/>
      <c r="K19" s="619"/>
      <c r="L19" s="619"/>
      <c r="M19" s="619"/>
      <c r="N19" s="619"/>
      <c r="O19" s="619"/>
      <c r="P19" s="619"/>
      <c r="Q19" s="620"/>
      <c r="R19" s="621">
        <v>55787</v>
      </c>
      <c r="S19" s="622"/>
      <c r="T19" s="622"/>
      <c r="U19" s="622"/>
      <c r="V19" s="622"/>
      <c r="W19" s="622"/>
      <c r="X19" s="622"/>
      <c r="Y19" s="623"/>
      <c r="Z19" s="659">
        <v>0.2</v>
      </c>
      <c r="AA19" s="659"/>
      <c r="AB19" s="659"/>
      <c r="AC19" s="659"/>
      <c r="AD19" s="660">
        <v>55787</v>
      </c>
      <c r="AE19" s="660"/>
      <c r="AF19" s="660"/>
      <c r="AG19" s="660"/>
      <c r="AH19" s="660"/>
      <c r="AI19" s="660"/>
      <c r="AJ19" s="660"/>
      <c r="AK19" s="660"/>
      <c r="AL19" s="624">
        <v>0.3</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v>15</v>
      </c>
      <c r="BH19" s="622"/>
      <c r="BI19" s="622"/>
      <c r="BJ19" s="622"/>
      <c r="BK19" s="622"/>
      <c r="BL19" s="622"/>
      <c r="BM19" s="622"/>
      <c r="BN19" s="623"/>
      <c r="BO19" s="659">
        <v>0</v>
      </c>
      <c r="BP19" s="659"/>
      <c r="BQ19" s="659"/>
      <c r="BR19" s="659"/>
      <c r="BS19" s="660" t="s">
        <v>253</v>
      </c>
      <c r="BT19" s="660"/>
      <c r="BU19" s="660"/>
      <c r="BV19" s="660"/>
      <c r="BW19" s="660"/>
      <c r="BX19" s="660"/>
      <c r="BY19" s="660"/>
      <c r="BZ19" s="660"/>
      <c r="CA19" s="660"/>
      <c r="CB19" s="695"/>
      <c r="CD19" s="618" t="s">
        <v>282</v>
      </c>
      <c r="CE19" s="619"/>
      <c r="CF19" s="619"/>
      <c r="CG19" s="619"/>
      <c r="CH19" s="619"/>
      <c r="CI19" s="619"/>
      <c r="CJ19" s="619"/>
      <c r="CK19" s="619"/>
      <c r="CL19" s="619"/>
      <c r="CM19" s="619"/>
      <c r="CN19" s="619"/>
      <c r="CO19" s="619"/>
      <c r="CP19" s="619"/>
      <c r="CQ19" s="620"/>
      <c r="CR19" s="621" t="s">
        <v>253</v>
      </c>
      <c r="CS19" s="622"/>
      <c r="CT19" s="622"/>
      <c r="CU19" s="622"/>
      <c r="CV19" s="622"/>
      <c r="CW19" s="622"/>
      <c r="CX19" s="622"/>
      <c r="CY19" s="623"/>
      <c r="CZ19" s="659" t="s">
        <v>253</v>
      </c>
      <c r="DA19" s="659"/>
      <c r="DB19" s="659"/>
      <c r="DC19" s="659"/>
      <c r="DD19" s="627" t="s">
        <v>253</v>
      </c>
      <c r="DE19" s="622"/>
      <c r="DF19" s="622"/>
      <c r="DG19" s="622"/>
      <c r="DH19" s="622"/>
      <c r="DI19" s="622"/>
      <c r="DJ19" s="622"/>
      <c r="DK19" s="622"/>
      <c r="DL19" s="622"/>
      <c r="DM19" s="622"/>
      <c r="DN19" s="622"/>
      <c r="DO19" s="622"/>
      <c r="DP19" s="623"/>
      <c r="DQ19" s="627" t="s">
        <v>253</v>
      </c>
      <c r="DR19" s="622"/>
      <c r="DS19" s="622"/>
      <c r="DT19" s="622"/>
      <c r="DU19" s="622"/>
      <c r="DV19" s="622"/>
      <c r="DW19" s="622"/>
      <c r="DX19" s="622"/>
      <c r="DY19" s="622"/>
      <c r="DZ19" s="622"/>
      <c r="EA19" s="622"/>
      <c r="EB19" s="622"/>
      <c r="EC19" s="658"/>
    </row>
    <row r="20" spans="2:133" ht="11.25" customHeight="1" x14ac:dyDescent="0.15">
      <c r="B20" s="696" t="s">
        <v>283</v>
      </c>
      <c r="C20" s="697"/>
      <c r="D20" s="697"/>
      <c r="E20" s="697"/>
      <c r="F20" s="697"/>
      <c r="G20" s="697"/>
      <c r="H20" s="697"/>
      <c r="I20" s="697"/>
      <c r="J20" s="697"/>
      <c r="K20" s="697"/>
      <c r="L20" s="697"/>
      <c r="M20" s="697"/>
      <c r="N20" s="697"/>
      <c r="O20" s="697"/>
      <c r="P20" s="697"/>
      <c r="Q20" s="698"/>
      <c r="R20" s="621">
        <v>5261</v>
      </c>
      <c r="S20" s="622"/>
      <c r="T20" s="622"/>
      <c r="U20" s="622"/>
      <c r="V20" s="622"/>
      <c r="W20" s="622"/>
      <c r="X20" s="622"/>
      <c r="Y20" s="623"/>
      <c r="Z20" s="659">
        <v>0</v>
      </c>
      <c r="AA20" s="659"/>
      <c r="AB20" s="659"/>
      <c r="AC20" s="659"/>
      <c r="AD20" s="660">
        <v>5261</v>
      </c>
      <c r="AE20" s="660"/>
      <c r="AF20" s="660"/>
      <c r="AG20" s="660"/>
      <c r="AH20" s="660"/>
      <c r="AI20" s="660"/>
      <c r="AJ20" s="660"/>
      <c r="AK20" s="660"/>
      <c r="AL20" s="624">
        <v>0</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v>15</v>
      </c>
      <c r="BH20" s="622"/>
      <c r="BI20" s="622"/>
      <c r="BJ20" s="622"/>
      <c r="BK20" s="622"/>
      <c r="BL20" s="622"/>
      <c r="BM20" s="622"/>
      <c r="BN20" s="623"/>
      <c r="BO20" s="659">
        <v>0</v>
      </c>
      <c r="BP20" s="659"/>
      <c r="BQ20" s="659"/>
      <c r="BR20" s="659"/>
      <c r="BS20" s="660" t="s">
        <v>242</v>
      </c>
      <c r="BT20" s="660"/>
      <c r="BU20" s="660"/>
      <c r="BV20" s="660"/>
      <c r="BW20" s="660"/>
      <c r="BX20" s="660"/>
      <c r="BY20" s="660"/>
      <c r="BZ20" s="660"/>
      <c r="CA20" s="660"/>
      <c r="CB20" s="695"/>
      <c r="CD20" s="618" t="s">
        <v>285</v>
      </c>
      <c r="CE20" s="619"/>
      <c r="CF20" s="619"/>
      <c r="CG20" s="619"/>
      <c r="CH20" s="619"/>
      <c r="CI20" s="619"/>
      <c r="CJ20" s="619"/>
      <c r="CK20" s="619"/>
      <c r="CL20" s="619"/>
      <c r="CM20" s="619"/>
      <c r="CN20" s="619"/>
      <c r="CO20" s="619"/>
      <c r="CP20" s="619"/>
      <c r="CQ20" s="620"/>
      <c r="CR20" s="621">
        <v>28446606</v>
      </c>
      <c r="CS20" s="622"/>
      <c r="CT20" s="622"/>
      <c r="CU20" s="622"/>
      <c r="CV20" s="622"/>
      <c r="CW20" s="622"/>
      <c r="CX20" s="622"/>
      <c r="CY20" s="623"/>
      <c r="CZ20" s="659">
        <v>100</v>
      </c>
      <c r="DA20" s="659"/>
      <c r="DB20" s="659"/>
      <c r="DC20" s="659"/>
      <c r="DD20" s="627">
        <v>5189295</v>
      </c>
      <c r="DE20" s="622"/>
      <c r="DF20" s="622"/>
      <c r="DG20" s="622"/>
      <c r="DH20" s="622"/>
      <c r="DI20" s="622"/>
      <c r="DJ20" s="622"/>
      <c r="DK20" s="622"/>
      <c r="DL20" s="622"/>
      <c r="DM20" s="622"/>
      <c r="DN20" s="622"/>
      <c r="DO20" s="622"/>
      <c r="DP20" s="623"/>
      <c r="DQ20" s="627">
        <v>17512103</v>
      </c>
      <c r="DR20" s="622"/>
      <c r="DS20" s="622"/>
      <c r="DT20" s="622"/>
      <c r="DU20" s="622"/>
      <c r="DV20" s="622"/>
      <c r="DW20" s="622"/>
      <c r="DX20" s="622"/>
      <c r="DY20" s="622"/>
      <c r="DZ20" s="622"/>
      <c r="EA20" s="622"/>
      <c r="EB20" s="622"/>
      <c r="EC20" s="658"/>
    </row>
    <row r="21" spans="2:133" ht="11.25" customHeight="1" x14ac:dyDescent="0.15">
      <c r="B21" s="618" t="s">
        <v>286</v>
      </c>
      <c r="C21" s="619"/>
      <c r="D21" s="619"/>
      <c r="E21" s="619"/>
      <c r="F21" s="619"/>
      <c r="G21" s="619"/>
      <c r="H21" s="619"/>
      <c r="I21" s="619"/>
      <c r="J21" s="619"/>
      <c r="K21" s="619"/>
      <c r="L21" s="619"/>
      <c r="M21" s="619"/>
      <c r="N21" s="619"/>
      <c r="O21" s="619"/>
      <c r="P21" s="619"/>
      <c r="Q21" s="620"/>
      <c r="R21" s="621">
        <v>4551580</v>
      </c>
      <c r="S21" s="622"/>
      <c r="T21" s="622"/>
      <c r="U21" s="622"/>
      <c r="V21" s="622"/>
      <c r="W21" s="622"/>
      <c r="X21" s="622"/>
      <c r="Y21" s="623"/>
      <c r="Z21" s="659">
        <v>15</v>
      </c>
      <c r="AA21" s="659"/>
      <c r="AB21" s="659"/>
      <c r="AC21" s="659"/>
      <c r="AD21" s="660">
        <v>3986225</v>
      </c>
      <c r="AE21" s="660"/>
      <c r="AF21" s="660"/>
      <c r="AG21" s="660"/>
      <c r="AH21" s="660"/>
      <c r="AI21" s="660"/>
      <c r="AJ21" s="660"/>
      <c r="AK21" s="660"/>
      <c r="AL21" s="624">
        <v>24.7</v>
      </c>
      <c r="AM21" s="625"/>
      <c r="AN21" s="625"/>
      <c r="AO21" s="661"/>
      <c r="AP21" s="618" t="s">
        <v>287</v>
      </c>
      <c r="AQ21" s="699"/>
      <c r="AR21" s="699"/>
      <c r="AS21" s="699"/>
      <c r="AT21" s="699"/>
      <c r="AU21" s="699"/>
      <c r="AV21" s="699"/>
      <c r="AW21" s="699"/>
      <c r="AX21" s="699"/>
      <c r="AY21" s="699"/>
      <c r="AZ21" s="699"/>
      <c r="BA21" s="699"/>
      <c r="BB21" s="699"/>
      <c r="BC21" s="699"/>
      <c r="BD21" s="699"/>
      <c r="BE21" s="699"/>
      <c r="BF21" s="700"/>
      <c r="BG21" s="621" t="s">
        <v>253</v>
      </c>
      <c r="BH21" s="622"/>
      <c r="BI21" s="622"/>
      <c r="BJ21" s="622"/>
      <c r="BK21" s="622"/>
      <c r="BL21" s="622"/>
      <c r="BM21" s="622"/>
      <c r="BN21" s="623"/>
      <c r="BO21" s="659" t="s">
        <v>242</v>
      </c>
      <c r="BP21" s="659"/>
      <c r="BQ21" s="659"/>
      <c r="BR21" s="659"/>
      <c r="BS21" s="660" t="s">
        <v>253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288</v>
      </c>
      <c r="C22" s="619"/>
      <c r="D22" s="619"/>
      <c r="E22" s="619"/>
      <c r="F22" s="619"/>
      <c r="G22" s="619"/>
      <c r="H22" s="619"/>
      <c r="I22" s="619"/>
      <c r="J22" s="619"/>
      <c r="K22" s="619"/>
      <c r="L22" s="619"/>
      <c r="M22" s="619"/>
      <c r="N22" s="619"/>
      <c r="O22" s="619"/>
      <c r="P22" s="619"/>
      <c r="Q22" s="620"/>
      <c r="R22" s="621">
        <v>3986225</v>
      </c>
      <c r="S22" s="622"/>
      <c r="T22" s="622"/>
      <c r="U22" s="622"/>
      <c r="V22" s="622"/>
      <c r="W22" s="622"/>
      <c r="X22" s="622"/>
      <c r="Y22" s="623"/>
      <c r="Z22" s="659">
        <v>13.2</v>
      </c>
      <c r="AA22" s="659"/>
      <c r="AB22" s="659"/>
      <c r="AC22" s="659"/>
      <c r="AD22" s="660">
        <v>3986225</v>
      </c>
      <c r="AE22" s="660"/>
      <c r="AF22" s="660"/>
      <c r="AG22" s="660"/>
      <c r="AH22" s="660"/>
      <c r="AI22" s="660"/>
      <c r="AJ22" s="660"/>
      <c r="AK22" s="660"/>
      <c r="AL22" s="624">
        <v>24.7</v>
      </c>
      <c r="AM22" s="625"/>
      <c r="AN22" s="625"/>
      <c r="AO22" s="661"/>
      <c r="AP22" s="618" t="s">
        <v>289</v>
      </c>
      <c r="AQ22" s="699"/>
      <c r="AR22" s="699"/>
      <c r="AS22" s="699"/>
      <c r="AT22" s="699"/>
      <c r="AU22" s="699"/>
      <c r="AV22" s="699"/>
      <c r="AW22" s="699"/>
      <c r="AX22" s="699"/>
      <c r="AY22" s="699"/>
      <c r="AZ22" s="699"/>
      <c r="BA22" s="699"/>
      <c r="BB22" s="699"/>
      <c r="BC22" s="699"/>
      <c r="BD22" s="699"/>
      <c r="BE22" s="699"/>
      <c r="BF22" s="700"/>
      <c r="BG22" s="621" t="s">
        <v>253</v>
      </c>
      <c r="BH22" s="622"/>
      <c r="BI22" s="622"/>
      <c r="BJ22" s="622"/>
      <c r="BK22" s="622"/>
      <c r="BL22" s="622"/>
      <c r="BM22" s="622"/>
      <c r="BN22" s="623"/>
      <c r="BO22" s="659" t="s">
        <v>242</v>
      </c>
      <c r="BP22" s="659"/>
      <c r="BQ22" s="659"/>
      <c r="BR22" s="659"/>
      <c r="BS22" s="660" t="s">
        <v>242</v>
      </c>
      <c r="BT22" s="660"/>
      <c r="BU22" s="660"/>
      <c r="BV22" s="660"/>
      <c r="BW22" s="660"/>
      <c r="BX22" s="660"/>
      <c r="BY22" s="660"/>
      <c r="BZ22" s="660"/>
      <c r="CA22" s="660"/>
      <c r="CB22" s="695"/>
      <c r="CD22" s="673" t="s">
        <v>290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291</v>
      </c>
      <c r="C23" s="619"/>
      <c r="D23" s="619"/>
      <c r="E23" s="619"/>
      <c r="F23" s="619"/>
      <c r="G23" s="619"/>
      <c r="H23" s="619"/>
      <c r="I23" s="619"/>
      <c r="J23" s="619"/>
      <c r="K23" s="619"/>
      <c r="L23" s="619"/>
      <c r="M23" s="619"/>
      <c r="N23" s="619"/>
      <c r="O23" s="619"/>
      <c r="P23" s="619"/>
      <c r="Q23" s="620"/>
      <c r="R23" s="621">
        <v>564674</v>
      </c>
      <c r="S23" s="622"/>
      <c r="T23" s="622"/>
      <c r="U23" s="622"/>
      <c r="V23" s="622"/>
      <c r="W23" s="622"/>
      <c r="X23" s="622"/>
      <c r="Y23" s="623"/>
      <c r="Z23" s="659">
        <v>1.9</v>
      </c>
      <c r="AA23" s="659"/>
      <c r="AB23" s="659"/>
      <c r="AC23" s="659"/>
      <c r="AD23" s="660" t="s">
        <v>183</v>
      </c>
      <c r="AE23" s="660"/>
      <c r="AF23" s="660"/>
      <c r="AG23" s="660"/>
      <c r="AH23" s="660"/>
      <c r="AI23" s="660"/>
      <c r="AJ23" s="660"/>
      <c r="AK23" s="660"/>
      <c r="AL23" s="624" t="s">
        <v>242</v>
      </c>
      <c r="AM23" s="625"/>
      <c r="AN23" s="625"/>
      <c r="AO23" s="661"/>
      <c r="AP23" s="618" t="s">
        <v>292</v>
      </c>
      <c r="AQ23" s="699"/>
      <c r="AR23" s="699"/>
      <c r="AS23" s="699"/>
      <c r="AT23" s="699"/>
      <c r="AU23" s="699"/>
      <c r="AV23" s="699"/>
      <c r="AW23" s="699"/>
      <c r="AX23" s="699"/>
      <c r="AY23" s="699"/>
      <c r="AZ23" s="699"/>
      <c r="BA23" s="699"/>
      <c r="BB23" s="699"/>
      <c r="BC23" s="699"/>
      <c r="BD23" s="699"/>
      <c r="BE23" s="699"/>
      <c r="BF23" s="700"/>
      <c r="BG23" s="621">
        <v>15</v>
      </c>
      <c r="BH23" s="622"/>
      <c r="BI23" s="622"/>
      <c r="BJ23" s="622"/>
      <c r="BK23" s="622"/>
      <c r="BL23" s="622"/>
      <c r="BM23" s="622"/>
      <c r="BN23" s="623"/>
      <c r="BO23" s="659">
        <v>0</v>
      </c>
      <c r="BP23" s="659"/>
      <c r="BQ23" s="659"/>
      <c r="BR23" s="659"/>
      <c r="BS23" s="660" t="s">
        <v>242</v>
      </c>
      <c r="BT23" s="660"/>
      <c r="BU23" s="660"/>
      <c r="BV23" s="660"/>
      <c r="BW23" s="660"/>
      <c r="BX23" s="660"/>
      <c r="BY23" s="660"/>
      <c r="BZ23" s="660"/>
      <c r="CA23" s="660"/>
      <c r="CB23" s="695"/>
      <c r="CD23" s="673" t="s">
        <v>230</v>
      </c>
      <c r="CE23" s="674"/>
      <c r="CF23" s="674"/>
      <c r="CG23" s="674"/>
      <c r="CH23" s="674"/>
      <c r="CI23" s="674"/>
      <c r="CJ23" s="674"/>
      <c r="CK23" s="674"/>
      <c r="CL23" s="674"/>
      <c r="CM23" s="674"/>
      <c r="CN23" s="674"/>
      <c r="CO23" s="674"/>
      <c r="CP23" s="674"/>
      <c r="CQ23" s="675"/>
      <c r="CR23" s="673" t="s">
        <v>293</v>
      </c>
      <c r="CS23" s="674"/>
      <c r="CT23" s="674"/>
      <c r="CU23" s="674"/>
      <c r="CV23" s="674"/>
      <c r="CW23" s="674"/>
      <c r="CX23" s="674"/>
      <c r="CY23" s="675"/>
      <c r="CZ23" s="673" t="s">
        <v>294</v>
      </c>
      <c r="DA23" s="674"/>
      <c r="DB23" s="674"/>
      <c r="DC23" s="675"/>
      <c r="DD23" s="673" t="s">
        <v>295</v>
      </c>
      <c r="DE23" s="674"/>
      <c r="DF23" s="674"/>
      <c r="DG23" s="674"/>
      <c r="DH23" s="674"/>
      <c r="DI23" s="674"/>
      <c r="DJ23" s="674"/>
      <c r="DK23" s="675"/>
      <c r="DL23" s="711" t="s">
        <v>296</v>
      </c>
      <c r="DM23" s="712"/>
      <c r="DN23" s="712"/>
      <c r="DO23" s="712"/>
      <c r="DP23" s="712"/>
      <c r="DQ23" s="712"/>
      <c r="DR23" s="712"/>
      <c r="DS23" s="712"/>
      <c r="DT23" s="712"/>
      <c r="DU23" s="712"/>
      <c r="DV23" s="713"/>
      <c r="DW23" s="673" t="s">
        <v>297</v>
      </c>
      <c r="DX23" s="674"/>
      <c r="DY23" s="674"/>
      <c r="DZ23" s="674"/>
      <c r="EA23" s="674"/>
      <c r="EB23" s="674"/>
      <c r="EC23" s="675"/>
    </row>
    <row r="24" spans="2:133" ht="11.25" customHeight="1" x14ac:dyDescent="0.15">
      <c r="B24" s="618" t="s">
        <v>298</v>
      </c>
      <c r="C24" s="619"/>
      <c r="D24" s="619"/>
      <c r="E24" s="619"/>
      <c r="F24" s="619"/>
      <c r="G24" s="619"/>
      <c r="H24" s="619"/>
      <c r="I24" s="619"/>
      <c r="J24" s="619"/>
      <c r="K24" s="619"/>
      <c r="L24" s="619"/>
      <c r="M24" s="619"/>
      <c r="N24" s="619"/>
      <c r="O24" s="619"/>
      <c r="P24" s="619"/>
      <c r="Q24" s="620"/>
      <c r="R24" s="621">
        <v>681</v>
      </c>
      <c r="S24" s="622"/>
      <c r="T24" s="622"/>
      <c r="U24" s="622"/>
      <c r="V24" s="622"/>
      <c r="W24" s="622"/>
      <c r="X24" s="622"/>
      <c r="Y24" s="623"/>
      <c r="Z24" s="659">
        <v>0</v>
      </c>
      <c r="AA24" s="659"/>
      <c r="AB24" s="659"/>
      <c r="AC24" s="659"/>
      <c r="AD24" s="660" t="s">
        <v>253</v>
      </c>
      <c r="AE24" s="660"/>
      <c r="AF24" s="660"/>
      <c r="AG24" s="660"/>
      <c r="AH24" s="660"/>
      <c r="AI24" s="660"/>
      <c r="AJ24" s="660"/>
      <c r="AK24" s="660"/>
      <c r="AL24" s="624" t="s">
        <v>183</v>
      </c>
      <c r="AM24" s="625"/>
      <c r="AN24" s="625"/>
      <c r="AO24" s="661"/>
      <c r="AP24" s="618" t="s">
        <v>299</v>
      </c>
      <c r="AQ24" s="699"/>
      <c r="AR24" s="699"/>
      <c r="AS24" s="699"/>
      <c r="AT24" s="699"/>
      <c r="AU24" s="699"/>
      <c r="AV24" s="699"/>
      <c r="AW24" s="699"/>
      <c r="AX24" s="699"/>
      <c r="AY24" s="699"/>
      <c r="AZ24" s="699"/>
      <c r="BA24" s="699"/>
      <c r="BB24" s="699"/>
      <c r="BC24" s="699"/>
      <c r="BD24" s="699"/>
      <c r="BE24" s="699"/>
      <c r="BF24" s="700"/>
      <c r="BG24" s="621" t="s">
        <v>183</v>
      </c>
      <c r="BH24" s="622"/>
      <c r="BI24" s="622"/>
      <c r="BJ24" s="622"/>
      <c r="BK24" s="622"/>
      <c r="BL24" s="622"/>
      <c r="BM24" s="622"/>
      <c r="BN24" s="623"/>
      <c r="BO24" s="659" t="s">
        <v>253</v>
      </c>
      <c r="BP24" s="659"/>
      <c r="BQ24" s="659"/>
      <c r="BR24" s="659"/>
      <c r="BS24" s="660" t="s">
        <v>253</v>
      </c>
      <c r="BT24" s="660"/>
      <c r="BU24" s="660"/>
      <c r="BV24" s="660"/>
      <c r="BW24" s="660"/>
      <c r="BX24" s="660"/>
      <c r="BY24" s="660"/>
      <c r="BZ24" s="660"/>
      <c r="CA24" s="660"/>
      <c r="CB24" s="695"/>
      <c r="CD24" s="679" t="s">
        <v>300</v>
      </c>
      <c r="CE24" s="680"/>
      <c r="CF24" s="680"/>
      <c r="CG24" s="680"/>
      <c r="CH24" s="680"/>
      <c r="CI24" s="680"/>
      <c r="CJ24" s="680"/>
      <c r="CK24" s="680"/>
      <c r="CL24" s="680"/>
      <c r="CM24" s="680"/>
      <c r="CN24" s="680"/>
      <c r="CO24" s="680"/>
      <c r="CP24" s="680"/>
      <c r="CQ24" s="681"/>
      <c r="CR24" s="676">
        <v>12527165</v>
      </c>
      <c r="CS24" s="677"/>
      <c r="CT24" s="677"/>
      <c r="CU24" s="677"/>
      <c r="CV24" s="677"/>
      <c r="CW24" s="677"/>
      <c r="CX24" s="677"/>
      <c r="CY24" s="702"/>
      <c r="CZ24" s="703">
        <v>44</v>
      </c>
      <c r="DA24" s="685"/>
      <c r="DB24" s="685"/>
      <c r="DC24" s="705"/>
      <c r="DD24" s="701">
        <v>7964788</v>
      </c>
      <c r="DE24" s="677"/>
      <c r="DF24" s="677"/>
      <c r="DG24" s="677"/>
      <c r="DH24" s="677"/>
      <c r="DI24" s="677"/>
      <c r="DJ24" s="677"/>
      <c r="DK24" s="702"/>
      <c r="DL24" s="701">
        <v>7813310</v>
      </c>
      <c r="DM24" s="677"/>
      <c r="DN24" s="677"/>
      <c r="DO24" s="677"/>
      <c r="DP24" s="677"/>
      <c r="DQ24" s="677"/>
      <c r="DR24" s="677"/>
      <c r="DS24" s="677"/>
      <c r="DT24" s="677"/>
      <c r="DU24" s="677"/>
      <c r="DV24" s="702"/>
      <c r="DW24" s="703">
        <v>47.3</v>
      </c>
      <c r="DX24" s="685"/>
      <c r="DY24" s="685"/>
      <c r="DZ24" s="685"/>
      <c r="EA24" s="685"/>
      <c r="EB24" s="685"/>
      <c r="EC24" s="704"/>
    </row>
    <row r="25" spans="2:133" ht="11.25" customHeight="1" x14ac:dyDescent="0.15">
      <c r="B25" s="618" t="s">
        <v>301</v>
      </c>
      <c r="C25" s="619"/>
      <c r="D25" s="619"/>
      <c r="E25" s="619"/>
      <c r="F25" s="619"/>
      <c r="G25" s="619"/>
      <c r="H25" s="619"/>
      <c r="I25" s="619"/>
      <c r="J25" s="619"/>
      <c r="K25" s="619"/>
      <c r="L25" s="619"/>
      <c r="M25" s="619"/>
      <c r="N25" s="619"/>
      <c r="O25" s="619"/>
      <c r="P25" s="619"/>
      <c r="Q25" s="620"/>
      <c r="R25" s="621">
        <v>16673478</v>
      </c>
      <c r="S25" s="622"/>
      <c r="T25" s="622"/>
      <c r="U25" s="622"/>
      <c r="V25" s="622"/>
      <c r="W25" s="622"/>
      <c r="X25" s="622"/>
      <c r="Y25" s="623"/>
      <c r="Z25" s="659">
        <v>55.1</v>
      </c>
      <c r="AA25" s="659"/>
      <c r="AB25" s="659"/>
      <c r="AC25" s="659"/>
      <c r="AD25" s="660">
        <v>16108108</v>
      </c>
      <c r="AE25" s="660"/>
      <c r="AF25" s="660"/>
      <c r="AG25" s="660"/>
      <c r="AH25" s="660"/>
      <c r="AI25" s="660"/>
      <c r="AJ25" s="660"/>
      <c r="AK25" s="660"/>
      <c r="AL25" s="624">
        <v>99.7</v>
      </c>
      <c r="AM25" s="625"/>
      <c r="AN25" s="625"/>
      <c r="AO25" s="661"/>
      <c r="AP25" s="618" t="s">
        <v>302</v>
      </c>
      <c r="AQ25" s="699"/>
      <c r="AR25" s="699"/>
      <c r="AS25" s="699"/>
      <c r="AT25" s="699"/>
      <c r="AU25" s="699"/>
      <c r="AV25" s="699"/>
      <c r="AW25" s="699"/>
      <c r="AX25" s="699"/>
      <c r="AY25" s="699"/>
      <c r="AZ25" s="699"/>
      <c r="BA25" s="699"/>
      <c r="BB25" s="699"/>
      <c r="BC25" s="699"/>
      <c r="BD25" s="699"/>
      <c r="BE25" s="699"/>
      <c r="BF25" s="700"/>
      <c r="BG25" s="621" t="s">
        <v>242</v>
      </c>
      <c r="BH25" s="622"/>
      <c r="BI25" s="622"/>
      <c r="BJ25" s="622"/>
      <c r="BK25" s="622"/>
      <c r="BL25" s="622"/>
      <c r="BM25" s="622"/>
      <c r="BN25" s="623"/>
      <c r="BO25" s="659" t="s">
        <v>183</v>
      </c>
      <c r="BP25" s="659"/>
      <c r="BQ25" s="659"/>
      <c r="BR25" s="659"/>
      <c r="BS25" s="660" t="s">
        <v>242</v>
      </c>
      <c r="BT25" s="660"/>
      <c r="BU25" s="660"/>
      <c r="BV25" s="660"/>
      <c r="BW25" s="660"/>
      <c r="BX25" s="660"/>
      <c r="BY25" s="660"/>
      <c r="BZ25" s="660"/>
      <c r="CA25" s="660"/>
      <c r="CB25" s="695"/>
      <c r="CD25" s="618" t="s">
        <v>303</v>
      </c>
      <c r="CE25" s="619"/>
      <c r="CF25" s="619"/>
      <c r="CG25" s="619"/>
      <c r="CH25" s="619"/>
      <c r="CI25" s="619"/>
      <c r="CJ25" s="619"/>
      <c r="CK25" s="619"/>
      <c r="CL25" s="619"/>
      <c r="CM25" s="619"/>
      <c r="CN25" s="619"/>
      <c r="CO25" s="619"/>
      <c r="CP25" s="619"/>
      <c r="CQ25" s="620"/>
      <c r="CR25" s="621">
        <v>3891807</v>
      </c>
      <c r="CS25" s="634"/>
      <c r="CT25" s="634"/>
      <c r="CU25" s="634"/>
      <c r="CV25" s="634"/>
      <c r="CW25" s="634"/>
      <c r="CX25" s="634"/>
      <c r="CY25" s="635"/>
      <c r="CZ25" s="624">
        <v>13.7</v>
      </c>
      <c r="DA25" s="636"/>
      <c r="DB25" s="636"/>
      <c r="DC25" s="637"/>
      <c r="DD25" s="627">
        <v>3610943</v>
      </c>
      <c r="DE25" s="634"/>
      <c r="DF25" s="634"/>
      <c r="DG25" s="634"/>
      <c r="DH25" s="634"/>
      <c r="DI25" s="634"/>
      <c r="DJ25" s="634"/>
      <c r="DK25" s="635"/>
      <c r="DL25" s="627">
        <v>3459708</v>
      </c>
      <c r="DM25" s="634"/>
      <c r="DN25" s="634"/>
      <c r="DO25" s="634"/>
      <c r="DP25" s="634"/>
      <c r="DQ25" s="634"/>
      <c r="DR25" s="634"/>
      <c r="DS25" s="634"/>
      <c r="DT25" s="634"/>
      <c r="DU25" s="634"/>
      <c r="DV25" s="635"/>
      <c r="DW25" s="624">
        <v>21</v>
      </c>
      <c r="DX25" s="636"/>
      <c r="DY25" s="636"/>
      <c r="DZ25" s="636"/>
      <c r="EA25" s="636"/>
      <c r="EB25" s="636"/>
      <c r="EC25" s="648"/>
    </row>
    <row r="26" spans="2:133" ht="11.25" customHeight="1" x14ac:dyDescent="0.15">
      <c r="B26" s="618" t="s">
        <v>304</v>
      </c>
      <c r="C26" s="619"/>
      <c r="D26" s="619"/>
      <c r="E26" s="619"/>
      <c r="F26" s="619"/>
      <c r="G26" s="619"/>
      <c r="H26" s="619"/>
      <c r="I26" s="619"/>
      <c r="J26" s="619"/>
      <c r="K26" s="619"/>
      <c r="L26" s="619"/>
      <c r="M26" s="619"/>
      <c r="N26" s="619"/>
      <c r="O26" s="619"/>
      <c r="P26" s="619"/>
      <c r="Q26" s="620"/>
      <c r="R26" s="621">
        <v>6014</v>
      </c>
      <c r="S26" s="622"/>
      <c r="T26" s="622"/>
      <c r="U26" s="622"/>
      <c r="V26" s="622"/>
      <c r="W26" s="622"/>
      <c r="X26" s="622"/>
      <c r="Y26" s="623"/>
      <c r="Z26" s="659">
        <v>0</v>
      </c>
      <c r="AA26" s="659"/>
      <c r="AB26" s="659"/>
      <c r="AC26" s="659"/>
      <c r="AD26" s="660">
        <v>6014</v>
      </c>
      <c r="AE26" s="660"/>
      <c r="AF26" s="660"/>
      <c r="AG26" s="660"/>
      <c r="AH26" s="660"/>
      <c r="AI26" s="660"/>
      <c r="AJ26" s="660"/>
      <c r="AK26" s="660"/>
      <c r="AL26" s="624">
        <v>0</v>
      </c>
      <c r="AM26" s="625"/>
      <c r="AN26" s="625"/>
      <c r="AO26" s="661"/>
      <c r="AP26" s="618" t="s">
        <v>305</v>
      </c>
      <c r="AQ26" s="699"/>
      <c r="AR26" s="699"/>
      <c r="AS26" s="699"/>
      <c r="AT26" s="699"/>
      <c r="AU26" s="699"/>
      <c r="AV26" s="699"/>
      <c r="AW26" s="699"/>
      <c r="AX26" s="699"/>
      <c r="AY26" s="699"/>
      <c r="AZ26" s="699"/>
      <c r="BA26" s="699"/>
      <c r="BB26" s="699"/>
      <c r="BC26" s="699"/>
      <c r="BD26" s="699"/>
      <c r="BE26" s="699"/>
      <c r="BF26" s="700"/>
      <c r="BG26" s="621" t="s">
        <v>183</v>
      </c>
      <c r="BH26" s="622"/>
      <c r="BI26" s="622"/>
      <c r="BJ26" s="622"/>
      <c r="BK26" s="622"/>
      <c r="BL26" s="622"/>
      <c r="BM26" s="622"/>
      <c r="BN26" s="623"/>
      <c r="BO26" s="659" t="s">
        <v>253</v>
      </c>
      <c r="BP26" s="659"/>
      <c r="BQ26" s="659"/>
      <c r="BR26" s="659"/>
      <c r="BS26" s="660" t="s">
        <v>253</v>
      </c>
      <c r="BT26" s="660"/>
      <c r="BU26" s="660"/>
      <c r="BV26" s="660"/>
      <c r="BW26" s="660"/>
      <c r="BX26" s="660"/>
      <c r="BY26" s="660"/>
      <c r="BZ26" s="660"/>
      <c r="CA26" s="660"/>
      <c r="CB26" s="695"/>
      <c r="CD26" s="618" t="s">
        <v>306</v>
      </c>
      <c r="CE26" s="619"/>
      <c r="CF26" s="619"/>
      <c r="CG26" s="619"/>
      <c r="CH26" s="619"/>
      <c r="CI26" s="619"/>
      <c r="CJ26" s="619"/>
      <c r="CK26" s="619"/>
      <c r="CL26" s="619"/>
      <c r="CM26" s="619"/>
      <c r="CN26" s="619"/>
      <c r="CO26" s="619"/>
      <c r="CP26" s="619"/>
      <c r="CQ26" s="620"/>
      <c r="CR26" s="621">
        <v>2382707</v>
      </c>
      <c r="CS26" s="622"/>
      <c r="CT26" s="622"/>
      <c r="CU26" s="622"/>
      <c r="CV26" s="622"/>
      <c r="CW26" s="622"/>
      <c r="CX26" s="622"/>
      <c r="CY26" s="623"/>
      <c r="CZ26" s="624">
        <v>8.4</v>
      </c>
      <c r="DA26" s="636"/>
      <c r="DB26" s="636"/>
      <c r="DC26" s="637"/>
      <c r="DD26" s="627">
        <v>2165521</v>
      </c>
      <c r="DE26" s="622"/>
      <c r="DF26" s="622"/>
      <c r="DG26" s="622"/>
      <c r="DH26" s="622"/>
      <c r="DI26" s="622"/>
      <c r="DJ26" s="622"/>
      <c r="DK26" s="623"/>
      <c r="DL26" s="627" t="s">
        <v>242</v>
      </c>
      <c r="DM26" s="622"/>
      <c r="DN26" s="622"/>
      <c r="DO26" s="622"/>
      <c r="DP26" s="622"/>
      <c r="DQ26" s="622"/>
      <c r="DR26" s="622"/>
      <c r="DS26" s="622"/>
      <c r="DT26" s="622"/>
      <c r="DU26" s="622"/>
      <c r="DV26" s="623"/>
      <c r="DW26" s="624" t="s">
        <v>183</v>
      </c>
      <c r="DX26" s="636"/>
      <c r="DY26" s="636"/>
      <c r="DZ26" s="636"/>
      <c r="EA26" s="636"/>
      <c r="EB26" s="636"/>
      <c r="EC26" s="648"/>
    </row>
    <row r="27" spans="2:133" ht="11.25" customHeight="1" x14ac:dyDescent="0.15">
      <c r="B27" s="618" t="s">
        <v>307</v>
      </c>
      <c r="C27" s="619"/>
      <c r="D27" s="619"/>
      <c r="E27" s="619"/>
      <c r="F27" s="619"/>
      <c r="G27" s="619"/>
      <c r="H27" s="619"/>
      <c r="I27" s="619"/>
      <c r="J27" s="619"/>
      <c r="K27" s="619"/>
      <c r="L27" s="619"/>
      <c r="M27" s="619"/>
      <c r="N27" s="619"/>
      <c r="O27" s="619"/>
      <c r="P27" s="619"/>
      <c r="Q27" s="620"/>
      <c r="R27" s="621">
        <v>195988</v>
      </c>
      <c r="S27" s="622"/>
      <c r="T27" s="622"/>
      <c r="U27" s="622"/>
      <c r="V27" s="622"/>
      <c r="W27" s="622"/>
      <c r="X27" s="622"/>
      <c r="Y27" s="623"/>
      <c r="Z27" s="659">
        <v>0.6</v>
      </c>
      <c r="AA27" s="659"/>
      <c r="AB27" s="659"/>
      <c r="AC27" s="659"/>
      <c r="AD27" s="660">
        <v>4229</v>
      </c>
      <c r="AE27" s="660"/>
      <c r="AF27" s="660"/>
      <c r="AG27" s="660"/>
      <c r="AH27" s="660"/>
      <c r="AI27" s="660"/>
      <c r="AJ27" s="660"/>
      <c r="AK27" s="660"/>
      <c r="AL27" s="624">
        <v>0</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9812265</v>
      </c>
      <c r="BH27" s="622"/>
      <c r="BI27" s="622"/>
      <c r="BJ27" s="622"/>
      <c r="BK27" s="622"/>
      <c r="BL27" s="622"/>
      <c r="BM27" s="622"/>
      <c r="BN27" s="623"/>
      <c r="BO27" s="659">
        <v>100</v>
      </c>
      <c r="BP27" s="659"/>
      <c r="BQ27" s="659"/>
      <c r="BR27" s="659"/>
      <c r="BS27" s="660">
        <v>270433</v>
      </c>
      <c r="BT27" s="660"/>
      <c r="BU27" s="660"/>
      <c r="BV27" s="660"/>
      <c r="BW27" s="660"/>
      <c r="BX27" s="660"/>
      <c r="BY27" s="660"/>
      <c r="BZ27" s="660"/>
      <c r="CA27" s="660"/>
      <c r="CB27" s="695"/>
      <c r="CD27" s="618" t="s">
        <v>309</v>
      </c>
      <c r="CE27" s="619"/>
      <c r="CF27" s="619"/>
      <c r="CG27" s="619"/>
      <c r="CH27" s="619"/>
      <c r="CI27" s="619"/>
      <c r="CJ27" s="619"/>
      <c r="CK27" s="619"/>
      <c r="CL27" s="619"/>
      <c r="CM27" s="619"/>
      <c r="CN27" s="619"/>
      <c r="CO27" s="619"/>
      <c r="CP27" s="619"/>
      <c r="CQ27" s="620"/>
      <c r="CR27" s="621">
        <v>5605117</v>
      </c>
      <c r="CS27" s="634"/>
      <c r="CT27" s="634"/>
      <c r="CU27" s="634"/>
      <c r="CV27" s="634"/>
      <c r="CW27" s="634"/>
      <c r="CX27" s="634"/>
      <c r="CY27" s="635"/>
      <c r="CZ27" s="624">
        <v>19.7</v>
      </c>
      <c r="DA27" s="636"/>
      <c r="DB27" s="636"/>
      <c r="DC27" s="637"/>
      <c r="DD27" s="627">
        <v>1455080</v>
      </c>
      <c r="DE27" s="634"/>
      <c r="DF27" s="634"/>
      <c r="DG27" s="634"/>
      <c r="DH27" s="634"/>
      <c r="DI27" s="634"/>
      <c r="DJ27" s="634"/>
      <c r="DK27" s="635"/>
      <c r="DL27" s="627">
        <v>1454837</v>
      </c>
      <c r="DM27" s="634"/>
      <c r="DN27" s="634"/>
      <c r="DO27" s="634"/>
      <c r="DP27" s="634"/>
      <c r="DQ27" s="634"/>
      <c r="DR27" s="634"/>
      <c r="DS27" s="634"/>
      <c r="DT27" s="634"/>
      <c r="DU27" s="634"/>
      <c r="DV27" s="635"/>
      <c r="DW27" s="624">
        <v>8.8000000000000007</v>
      </c>
      <c r="DX27" s="636"/>
      <c r="DY27" s="636"/>
      <c r="DZ27" s="636"/>
      <c r="EA27" s="636"/>
      <c r="EB27" s="636"/>
      <c r="EC27" s="648"/>
    </row>
    <row r="28" spans="2:133" ht="11.25" customHeight="1" x14ac:dyDescent="0.15">
      <c r="B28" s="618" t="s">
        <v>310</v>
      </c>
      <c r="C28" s="619"/>
      <c r="D28" s="619"/>
      <c r="E28" s="619"/>
      <c r="F28" s="619"/>
      <c r="G28" s="619"/>
      <c r="H28" s="619"/>
      <c r="I28" s="619"/>
      <c r="J28" s="619"/>
      <c r="K28" s="619"/>
      <c r="L28" s="619"/>
      <c r="M28" s="619"/>
      <c r="N28" s="619"/>
      <c r="O28" s="619"/>
      <c r="P28" s="619"/>
      <c r="Q28" s="620"/>
      <c r="R28" s="621">
        <v>180770</v>
      </c>
      <c r="S28" s="622"/>
      <c r="T28" s="622"/>
      <c r="U28" s="622"/>
      <c r="V28" s="622"/>
      <c r="W28" s="622"/>
      <c r="X28" s="622"/>
      <c r="Y28" s="623"/>
      <c r="Z28" s="659">
        <v>0.6</v>
      </c>
      <c r="AA28" s="659"/>
      <c r="AB28" s="659"/>
      <c r="AC28" s="659"/>
      <c r="AD28" s="660">
        <v>11732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3030241</v>
      </c>
      <c r="CS28" s="622"/>
      <c r="CT28" s="622"/>
      <c r="CU28" s="622"/>
      <c r="CV28" s="622"/>
      <c r="CW28" s="622"/>
      <c r="CX28" s="622"/>
      <c r="CY28" s="623"/>
      <c r="CZ28" s="624">
        <v>10.7</v>
      </c>
      <c r="DA28" s="636"/>
      <c r="DB28" s="636"/>
      <c r="DC28" s="637"/>
      <c r="DD28" s="627">
        <v>2898765</v>
      </c>
      <c r="DE28" s="622"/>
      <c r="DF28" s="622"/>
      <c r="DG28" s="622"/>
      <c r="DH28" s="622"/>
      <c r="DI28" s="622"/>
      <c r="DJ28" s="622"/>
      <c r="DK28" s="623"/>
      <c r="DL28" s="627">
        <v>2898765</v>
      </c>
      <c r="DM28" s="622"/>
      <c r="DN28" s="622"/>
      <c r="DO28" s="622"/>
      <c r="DP28" s="622"/>
      <c r="DQ28" s="622"/>
      <c r="DR28" s="622"/>
      <c r="DS28" s="622"/>
      <c r="DT28" s="622"/>
      <c r="DU28" s="622"/>
      <c r="DV28" s="623"/>
      <c r="DW28" s="624">
        <v>17.600000000000001</v>
      </c>
      <c r="DX28" s="636"/>
      <c r="DY28" s="636"/>
      <c r="DZ28" s="636"/>
      <c r="EA28" s="636"/>
      <c r="EB28" s="636"/>
      <c r="EC28" s="648"/>
    </row>
    <row r="29" spans="2:133" ht="11.25" customHeight="1" x14ac:dyDescent="0.15">
      <c r="B29" s="618" t="s">
        <v>312</v>
      </c>
      <c r="C29" s="619"/>
      <c r="D29" s="619"/>
      <c r="E29" s="619"/>
      <c r="F29" s="619"/>
      <c r="G29" s="619"/>
      <c r="H29" s="619"/>
      <c r="I29" s="619"/>
      <c r="J29" s="619"/>
      <c r="K29" s="619"/>
      <c r="L29" s="619"/>
      <c r="M29" s="619"/>
      <c r="N29" s="619"/>
      <c r="O29" s="619"/>
      <c r="P29" s="619"/>
      <c r="Q29" s="620"/>
      <c r="R29" s="621">
        <v>41993</v>
      </c>
      <c r="S29" s="622"/>
      <c r="T29" s="622"/>
      <c r="U29" s="622"/>
      <c r="V29" s="622"/>
      <c r="W29" s="622"/>
      <c r="X29" s="622"/>
      <c r="Y29" s="623"/>
      <c r="Z29" s="659">
        <v>0.1</v>
      </c>
      <c r="AA29" s="659"/>
      <c r="AB29" s="659"/>
      <c r="AC29" s="659"/>
      <c r="AD29" s="660" t="s">
        <v>242</v>
      </c>
      <c r="AE29" s="660"/>
      <c r="AF29" s="660"/>
      <c r="AG29" s="660"/>
      <c r="AH29" s="660"/>
      <c r="AI29" s="660"/>
      <c r="AJ29" s="660"/>
      <c r="AK29" s="660"/>
      <c r="AL29" s="624" t="s">
        <v>253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313</v>
      </c>
      <c r="CE29" s="641"/>
      <c r="CF29" s="618" t="s">
        <v>314</v>
      </c>
      <c r="CG29" s="619"/>
      <c r="CH29" s="619"/>
      <c r="CI29" s="619"/>
      <c r="CJ29" s="619"/>
      <c r="CK29" s="619"/>
      <c r="CL29" s="619"/>
      <c r="CM29" s="619"/>
      <c r="CN29" s="619"/>
      <c r="CO29" s="619"/>
      <c r="CP29" s="619"/>
      <c r="CQ29" s="620"/>
      <c r="CR29" s="621">
        <v>3030241</v>
      </c>
      <c r="CS29" s="634"/>
      <c r="CT29" s="634"/>
      <c r="CU29" s="634"/>
      <c r="CV29" s="634"/>
      <c r="CW29" s="634"/>
      <c r="CX29" s="634"/>
      <c r="CY29" s="635"/>
      <c r="CZ29" s="624">
        <v>10.7</v>
      </c>
      <c r="DA29" s="636"/>
      <c r="DB29" s="636"/>
      <c r="DC29" s="637"/>
      <c r="DD29" s="627">
        <v>2898765</v>
      </c>
      <c r="DE29" s="634"/>
      <c r="DF29" s="634"/>
      <c r="DG29" s="634"/>
      <c r="DH29" s="634"/>
      <c r="DI29" s="634"/>
      <c r="DJ29" s="634"/>
      <c r="DK29" s="635"/>
      <c r="DL29" s="627">
        <v>2898765</v>
      </c>
      <c r="DM29" s="634"/>
      <c r="DN29" s="634"/>
      <c r="DO29" s="634"/>
      <c r="DP29" s="634"/>
      <c r="DQ29" s="634"/>
      <c r="DR29" s="634"/>
      <c r="DS29" s="634"/>
      <c r="DT29" s="634"/>
      <c r="DU29" s="634"/>
      <c r="DV29" s="635"/>
      <c r="DW29" s="624">
        <v>17.600000000000001</v>
      </c>
      <c r="DX29" s="636"/>
      <c r="DY29" s="636"/>
      <c r="DZ29" s="636"/>
      <c r="EA29" s="636"/>
      <c r="EB29" s="636"/>
      <c r="EC29" s="648"/>
    </row>
    <row r="30" spans="2:133" ht="11.25" customHeight="1" x14ac:dyDescent="0.15">
      <c r="B30" s="618" t="s">
        <v>315</v>
      </c>
      <c r="C30" s="619"/>
      <c r="D30" s="619"/>
      <c r="E30" s="619"/>
      <c r="F30" s="619"/>
      <c r="G30" s="619"/>
      <c r="H30" s="619"/>
      <c r="I30" s="619"/>
      <c r="J30" s="619"/>
      <c r="K30" s="619"/>
      <c r="L30" s="619"/>
      <c r="M30" s="619"/>
      <c r="N30" s="619"/>
      <c r="O30" s="619"/>
      <c r="P30" s="619"/>
      <c r="Q30" s="620"/>
      <c r="R30" s="621">
        <v>5470018</v>
      </c>
      <c r="S30" s="622"/>
      <c r="T30" s="622"/>
      <c r="U30" s="622"/>
      <c r="V30" s="622"/>
      <c r="W30" s="622"/>
      <c r="X30" s="622"/>
      <c r="Y30" s="623"/>
      <c r="Z30" s="659">
        <v>18.100000000000001</v>
      </c>
      <c r="AA30" s="659"/>
      <c r="AB30" s="659"/>
      <c r="AC30" s="659"/>
      <c r="AD30" s="660" t="s">
        <v>253</v>
      </c>
      <c r="AE30" s="660"/>
      <c r="AF30" s="660"/>
      <c r="AG30" s="660"/>
      <c r="AH30" s="660"/>
      <c r="AI30" s="660"/>
      <c r="AJ30" s="660"/>
      <c r="AK30" s="660"/>
      <c r="AL30" s="624" t="s">
        <v>242</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316</v>
      </c>
      <c r="BH30" s="693"/>
      <c r="BI30" s="693"/>
      <c r="BJ30" s="693"/>
      <c r="BK30" s="693"/>
      <c r="BL30" s="693"/>
      <c r="BM30" s="693"/>
      <c r="BN30" s="693"/>
      <c r="BO30" s="693"/>
      <c r="BP30" s="693"/>
      <c r="BQ30" s="694"/>
      <c r="BR30" s="673" t="s">
        <v>317</v>
      </c>
      <c r="BS30" s="693"/>
      <c r="BT30" s="693"/>
      <c r="BU30" s="693"/>
      <c r="BV30" s="693"/>
      <c r="BW30" s="693"/>
      <c r="BX30" s="693"/>
      <c r="BY30" s="693"/>
      <c r="BZ30" s="693"/>
      <c r="CA30" s="693"/>
      <c r="CB30" s="694"/>
      <c r="CD30" s="642"/>
      <c r="CE30" s="643"/>
      <c r="CF30" s="618" t="s">
        <v>318</v>
      </c>
      <c r="CG30" s="619"/>
      <c r="CH30" s="619"/>
      <c r="CI30" s="619"/>
      <c r="CJ30" s="619"/>
      <c r="CK30" s="619"/>
      <c r="CL30" s="619"/>
      <c r="CM30" s="619"/>
      <c r="CN30" s="619"/>
      <c r="CO30" s="619"/>
      <c r="CP30" s="619"/>
      <c r="CQ30" s="620"/>
      <c r="CR30" s="621">
        <v>2886064</v>
      </c>
      <c r="CS30" s="622"/>
      <c r="CT30" s="622"/>
      <c r="CU30" s="622"/>
      <c r="CV30" s="622"/>
      <c r="CW30" s="622"/>
      <c r="CX30" s="622"/>
      <c r="CY30" s="623"/>
      <c r="CZ30" s="624">
        <v>10.1</v>
      </c>
      <c r="DA30" s="636"/>
      <c r="DB30" s="636"/>
      <c r="DC30" s="637"/>
      <c r="DD30" s="627">
        <v>2754588</v>
      </c>
      <c r="DE30" s="622"/>
      <c r="DF30" s="622"/>
      <c r="DG30" s="622"/>
      <c r="DH30" s="622"/>
      <c r="DI30" s="622"/>
      <c r="DJ30" s="622"/>
      <c r="DK30" s="623"/>
      <c r="DL30" s="627">
        <v>2754588</v>
      </c>
      <c r="DM30" s="622"/>
      <c r="DN30" s="622"/>
      <c r="DO30" s="622"/>
      <c r="DP30" s="622"/>
      <c r="DQ30" s="622"/>
      <c r="DR30" s="622"/>
      <c r="DS30" s="622"/>
      <c r="DT30" s="622"/>
      <c r="DU30" s="622"/>
      <c r="DV30" s="623"/>
      <c r="DW30" s="624">
        <v>16.7</v>
      </c>
      <c r="DX30" s="636"/>
      <c r="DY30" s="636"/>
      <c r="DZ30" s="636"/>
      <c r="EA30" s="636"/>
      <c r="EB30" s="636"/>
      <c r="EC30" s="648"/>
    </row>
    <row r="31" spans="2:133" ht="11.25" customHeight="1" x14ac:dyDescent="0.15">
      <c r="B31" s="696" t="s">
        <v>319</v>
      </c>
      <c r="C31" s="697"/>
      <c r="D31" s="697"/>
      <c r="E31" s="697"/>
      <c r="F31" s="697"/>
      <c r="G31" s="697"/>
      <c r="H31" s="697"/>
      <c r="I31" s="697"/>
      <c r="J31" s="697"/>
      <c r="K31" s="697"/>
      <c r="L31" s="697"/>
      <c r="M31" s="697"/>
      <c r="N31" s="697"/>
      <c r="O31" s="697"/>
      <c r="P31" s="697"/>
      <c r="Q31" s="698"/>
      <c r="R31" s="621" t="s">
        <v>183</v>
      </c>
      <c r="S31" s="622"/>
      <c r="T31" s="622"/>
      <c r="U31" s="622"/>
      <c r="V31" s="622"/>
      <c r="W31" s="622"/>
      <c r="X31" s="622"/>
      <c r="Y31" s="623"/>
      <c r="Z31" s="659" t="s">
        <v>242</v>
      </c>
      <c r="AA31" s="659"/>
      <c r="AB31" s="659"/>
      <c r="AC31" s="659"/>
      <c r="AD31" s="660" t="s">
        <v>253</v>
      </c>
      <c r="AE31" s="660"/>
      <c r="AF31" s="660"/>
      <c r="AG31" s="660"/>
      <c r="AH31" s="660"/>
      <c r="AI31" s="660"/>
      <c r="AJ31" s="660"/>
      <c r="AK31" s="660"/>
      <c r="AL31" s="624" t="s">
        <v>183</v>
      </c>
      <c r="AM31" s="625"/>
      <c r="AN31" s="625"/>
      <c r="AO31" s="661"/>
      <c r="AP31" s="687" t="s">
        <v>320</v>
      </c>
      <c r="AQ31" s="688"/>
      <c r="AR31" s="688"/>
      <c r="AS31" s="688"/>
      <c r="AT31" s="689" t="s">
        <v>321</v>
      </c>
      <c r="AU31" s="218"/>
      <c r="AV31" s="218"/>
      <c r="AW31" s="218"/>
      <c r="AX31" s="679" t="s">
        <v>196</v>
      </c>
      <c r="AY31" s="680"/>
      <c r="AZ31" s="680"/>
      <c r="BA31" s="680"/>
      <c r="BB31" s="680"/>
      <c r="BC31" s="680"/>
      <c r="BD31" s="680"/>
      <c r="BE31" s="680"/>
      <c r="BF31" s="681"/>
      <c r="BG31" s="683">
        <v>99</v>
      </c>
      <c r="BH31" s="684"/>
      <c r="BI31" s="684"/>
      <c r="BJ31" s="684"/>
      <c r="BK31" s="684"/>
      <c r="BL31" s="684"/>
      <c r="BM31" s="685">
        <v>97.3</v>
      </c>
      <c r="BN31" s="684"/>
      <c r="BO31" s="684"/>
      <c r="BP31" s="684"/>
      <c r="BQ31" s="686"/>
      <c r="BR31" s="683">
        <v>99</v>
      </c>
      <c r="BS31" s="684"/>
      <c r="BT31" s="684"/>
      <c r="BU31" s="684"/>
      <c r="BV31" s="684"/>
      <c r="BW31" s="684"/>
      <c r="BX31" s="685">
        <v>97.3</v>
      </c>
      <c r="BY31" s="684"/>
      <c r="BZ31" s="684"/>
      <c r="CA31" s="684"/>
      <c r="CB31" s="686"/>
      <c r="CD31" s="642"/>
      <c r="CE31" s="643"/>
      <c r="CF31" s="618" t="s">
        <v>322</v>
      </c>
      <c r="CG31" s="619"/>
      <c r="CH31" s="619"/>
      <c r="CI31" s="619"/>
      <c r="CJ31" s="619"/>
      <c r="CK31" s="619"/>
      <c r="CL31" s="619"/>
      <c r="CM31" s="619"/>
      <c r="CN31" s="619"/>
      <c r="CO31" s="619"/>
      <c r="CP31" s="619"/>
      <c r="CQ31" s="620"/>
      <c r="CR31" s="621">
        <v>144177</v>
      </c>
      <c r="CS31" s="634"/>
      <c r="CT31" s="634"/>
      <c r="CU31" s="634"/>
      <c r="CV31" s="634"/>
      <c r="CW31" s="634"/>
      <c r="CX31" s="634"/>
      <c r="CY31" s="635"/>
      <c r="CZ31" s="624">
        <v>0.5</v>
      </c>
      <c r="DA31" s="636"/>
      <c r="DB31" s="636"/>
      <c r="DC31" s="637"/>
      <c r="DD31" s="627">
        <v>144177</v>
      </c>
      <c r="DE31" s="634"/>
      <c r="DF31" s="634"/>
      <c r="DG31" s="634"/>
      <c r="DH31" s="634"/>
      <c r="DI31" s="634"/>
      <c r="DJ31" s="634"/>
      <c r="DK31" s="635"/>
      <c r="DL31" s="627">
        <v>144177</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323</v>
      </c>
      <c r="C32" s="619"/>
      <c r="D32" s="619"/>
      <c r="E32" s="619"/>
      <c r="F32" s="619"/>
      <c r="G32" s="619"/>
      <c r="H32" s="619"/>
      <c r="I32" s="619"/>
      <c r="J32" s="619"/>
      <c r="K32" s="619"/>
      <c r="L32" s="619"/>
      <c r="M32" s="619"/>
      <c r="N32" s="619"/>
      <c r="O32" s="619"/>
      <c r="P32" s="619"/>
      <c r="Q32" s="620"/>
      <c r="R32" s="621">
        <v>3952286</v>
      </c>
      <c r="S32" s="622"/>
      <c r="T32" s="622"/>
      <c r="U32" s="622"/>
      <c r="V32" s="622"/>
      <c r="W32" s="622"/>
      <c r="X32" s="622"/>
      <c r="Y32" s="623"/>
      <c r="Z32" s="659">
        <v>13.1</v>
      </c>
      <c r="AA32" s="659"/>
      <c r="AB32" s="659"/>
      <c r="AC32" s="659"/>
      <c r="AD32" s="660" t="s">
        <v>253</v>
      </c>
      <c r="AE32" s="660"/>
      <c r="AF32" s="660"/>
      <c r="AG32" s="660"/>
      <c r="AH32" s="660"/>
      <c r="AI32" s="660"/>
      <c r="AJ32" s="660"/>
      <c r="AK32" s="660"/>
      <c r="AL32" s="624" t="s">
        <v>183</v>
      </c>
      <c r="AM32" s="625"/>
      <c r="AN32" s="625"/>
      <c r="AO32" s="661"/>
      <c r="AP32" s="662"/>
      <c r="AQ32" s="663"/>
      <c r="AR32" s="663"/>
      <c r="AS32" s="663"/>
      <c r="AT32" s="690"/>
      <c r="AU32" s="214" t="s">
        <v>324</v>
      </c>
      <c r="AX32" s="618" t="s">
        <v>325</v>
      </c>
      <c r="AY32" s="619"/>
      <c r="AZ32" s="619"/>
      <c r="BA32" s="619"/>
      <c r="BB32" s="619"/>
      <c r="BC32" s="619"/>
      <c r="BD32" s="619"/>
      <c r="BE32" s="619"/>
      <c r="BF32" s="620"/>
      <c r="BG32" s="692">
        <v>98.7</v>
      </c>
      <c r="BH32" s="634"/>
      <c r="BI32" s="634"/>
      <c r="BJ32" s="634"/>
      <c r="BK32" s="634"/>
      <c r="BL32" s="634"/>
      <c r="BM32" s="625">
        <v>96.2</v>
      </c>
      <c r="BN32" s="634"/>
      <c r="BO32" s="634"/>
      <c r="BP32" s="634"/>
      <c r="BQ32" s="657"/>
      <c r="BR32" s="692">
        <v>98.5</v>
      </c>
      <c r="BS32" s="634"/>
      <c r="BT32" s="634"/>
      <c r="BU32" s="634"/>
      <c r="BV32" s="634"/>
      <c r="BW32" s="634"/>
      <c r="BX32" s="625">
        <v>96.1</v>
      </c>
      <c r="BY32" s="634"/>
      <c r="BZ32" s="634"/>
      <c r="CA32" s="634"/>
      <c r="CB32" s="657"/>
      <c r="CD32" s="644"/>
      <c r="CE32" s="645"/>
      <c r="CF32" s="618" t="s">
        <v>326</v>
      </c>
      <c r="CG32" s="619"/>
      <c r="CH32" s="619"/>
      <c r="CI32" s="619"/>
      <c r="CJ32" s="619"/>
      <c r="CK32" s="619"/>
      <c r="CL32" s="619"/>
      <c r="CM32" s="619"/>
      <c r="CN32" s="619"/>
      <c r="CO32" s="619"/>
      <c r="CP32" s="619"/>
      <c r="CQ32" s="620"/>
      <c r="CR32" s="621" t="s">
        <v>242</v>
      </c>
      <c r="CS32" s="622"/>
      <c r="CT32" s="622"/>
      <c r="CU32" s="622"/>
      <c r="CV32" s="622"/>
      <c r="CW32" s="622"/>
      <c r="CX32" s="622"/>
      <c r="CY32" s="623"/>
      <c r="CZ32" s="624" t="s">
        <v>183</v>
      </c>
      <c r="DA32" s="636"/>
      <c r="DB32" s="636"/>
      <c r="DC32" s="637"/>
      <c r="DD32" s="627" t="s">
        <v>183</v>
      </c>
      <c r="DE32" s="622"/>
      <c r="DF32" s="622"/>
      <c r="DG32" s="622"/>
      <c r="DH32" s="622"/>
      <c r="DI32" s="622"/>
      <c r="DJ32" s="622"/>
      <c r="DK32" s="623"/>
      <c r="DL32" s="627" t="s">
        <v>253</v>
      </c>
      <c r="DM32" s="622"/>
      <c r="DN32" s="622"/>
      <c r="DO32" s="622"/>
      <c r="DP32" s="622"/>
      <c r="DQ32" s="622"/>
      <c r="DR32" s="622"/>
      <c r="DS32" s="622"/>
      <c r="DT32" s="622"/>
      <c r="DU32" s="622"/>
      <c r="DV32" s="623"/>
      <c r="DW32" s="624" t="s">
        <v>253</v>
      </c>
      <c r="DX32" s="636"/>
      <c r="DY32" s="636"/>
      <c r="DZ32" s="636"/>
      <c r="EA32" s="636"/>
      <c r="EB32" s="636"/>
      <c r="EC32" s="648"/>
    </row>
    <row r="33" spans="2:133" ht="11.25" customHeight="1" x14ac:dyDescent="0.15">
      <c r="B33" s="618" t="s">
        <v>327</v>
      </c>
      <c r="C33" s="619"/>
      <c r="D33" s="619"/>
      <c r="E33" s="619"/>
      <c r="F33" s="619"/>
      <c r="G33" s="619"/>
      <c r="H33" s="619"/>
      <c r="I33" s="619"/>
      <c r="J33" s="619"/>
      <c r="K33" s="619"/>
      <c r="L33" s="619"/>
      <c r="M33" s="619"/>
      <c r="N33" s="619"/>
      <c r="O33" s="619"/>
      <c r="P33" s="619"/>
      <c r="Q33" s="620"/>
      <c r="R33" s="621">
        <v>82841</v>
      </c>
      <c r="S33" s="622"/>
      <c r="T33" s="622"/>
      <c r="U33" s="622"/>
      <c r="V33" s="622"/>
      <c r="W33" s="622"/>
      <c r="X33" s="622"/>
      <c r="Y33" s="623"/>
      <c r="Z33" s="659">
        <v>0.3</v>
      </c>
      <c r="AA33" s="659"/>
      <c r="AB33" s="659"/>
      <c r="AC33" s="659"/>
      <c r="AD33" s="660">
        <v>29995</v>
      </c>
      <c r="AE33" s="660"/>
      <c r="AF33" s="660"/>
      <c r="AG33" s="660"/>
      <c r="AH33" s="660"/>
      <c r="AI33" s="660"/>
      <c r="AJ33" s="660"/>
      <c r="AK33" s="660"/>
      <c r="AL33" s="624">
        <v>0.2</v>
      </c>
      <c r="AM33" s="625"/>
      <c r="AN33" s="625"/>
      <c r="AO33" s="661"/>
      <c r="AP33" s="664"/>
      <c r="AQ33" s="665"/>
      <c r="AR33" s="665"/>
      <c r="AS33" s="665"/>
      <c r="AT33" s="691"/>
      <c r="AU33" s="219"/>
      <c r="AV33" s="219"/>
      <c r="AW33" s="219"/>
      <c r="AX33" s="602" t="s">
        <v>328</v>
      </c>
      <c r="AY33" s="603"/>
      <c r="AZ33" s="603"/>
      <c r="BA33" s="603"/>
      <c r="BB33" s="603"/>
      <c r="BC33" s="603"/>
      <c r="BD33" s="603"/>
      <c r="BE33" s="603"/>
      <c r="BF33" s="604"/>
      <c r="BG33" s="682">
        <v>99.3</v>
      </c>
      <c r="BH33" s="606"/>
      <c r="BI33" s="606"/>
      <c r="BJ33" s="606"/>
      <c r="BK33" s="606"/>
      <c r="BL33" s="606"/>
      <c r="BM33" s="652">
        <v>98.3</v>
      </c>
      <c r="BN33" s="606"/>
      <c r="BO33" s="606"/>
      <c r="BP33" s="606"/>
      <c r="BQ33" s="669"/>
      <c r="BR33" s="682">
        <v>99.3</v>
      </c>
      <c r="BS33" s="606"/>
      <c r="BT33" s="606"/>
      <c r="BU33" s="606"/>
      <c r="BV33" s="606"/>
      <c r="BW33" s="606"/>
      <c r="BX33" s="652">
        <v>98.3</v>
      </c>
      <c r="BY33" s="606"/>
      <c r="BZ33" s="606"/>
      <c r="CA33" s="606"/>
      <c r="CB33" s="669"/>
      <c r="CD33" s="618" t="s">
        <v>329</v>
      </c>
      <c r="CE33" s="619"/>
      <c r="CF33" s="619"/>
      <c r="CG33" s="619"/>
      <c r="CH33" s="619"/>
      <c r="CI33" s="619"/>
      <c r="CJ33" s="619"/>
      <c r="CK33" s="619"/>
      <c r="CL33" s="619"/>
      <c r="CM33" s="619"/>
      <c r="CN33" s="619"/>
      <c r="CO33" s="619"/>
      <c r="CP33" s="619"/>
      <c r="CQ33" s="620"/>
      <c r="CR33" s="621">
        <v>10730146</v>
      </c>
      <c r="CS33" s="634"/>
      <c r="CT33" s="634"/>
      <c r="CU33" s="634"/>
      <c r="CV33" s="634"/>
      <c r="CW33" s="634"/>
      <c r="CX33" s="634"/>
      <c r="CY33" s="635"/>
      <c r="CZ33" s="624">
        <v>37.700000000000003</v>
      </c>
      <c r="DA33" s="636"/>
      <c r="DB33" s="636"/>
      <c r="DC33" s="637"/>
      <c r="DD33" s="627">
        <v>8843728</v>
      </c>
      <c r="DE33" s="634"/>
      <c r="DF33" s="634"/>
      <c r="DG33" s="634"/>
      <c r="DH33" s="634"/>
      <c r="DI33" s="634"/>
      <c r="DJ33" s="634"/>
      <c r="DK33" s="635"/>
      <c r="DL33" s="627">
        <v>6723166</v>
      </c>
      <c r="DM33" s="634"/>
      <c r="DN33" s="634"/>
      <c r="DO33" s="634"/>
      <c r="DP33" s="634"/>
      <c r="DQ33" s="634"/>
      <c r="DR33" s="634"/>
      <c r="DS33" s="634"/>
      <c r="DT33" s="634"/>
      <c r="DU33" s="634"/>
      <c r="DV33" s="635"/>
      <c r="DW33" s="624">
        <v>40.700000000000003</v>
      </c>
      <c r="DX33" s="636"/>
      <c r="DY33" s="636"/>
      <c r="DZ33" s="636"/>
      <c r="EA33" s="636"/>
      <c r="EB33" s="636"/>
      <c r="EC33" s="648"/>
    </row>
    <row r="34" spans="2:133" ht="11.25" customHeight="1" x14ac:dyDescent="0.15">
      <c r="B34" s="618" t="s">
        <v>330</v>
      </c>
      <c r="C34" s="619"/>
      <c r="D34" s="619"/>
      <c r="E34" s="619"/>
      <c r="F34" s="619"/>
      <c r="G34" s="619"/>
      <c r="H34" s="619"/>
      <c r="I34" s="619"/>
      <c r="J34" s="619"/>
      <c r="K34" s="619"/>
      <c r="L34" s="619"/>
      <c r="M34" s="619"/>
      <c r="N34" s="619"/>
      <c r="O34" s="619"/>
      <c r="P34" s="619"/>
      <c r="Q34" s="620"/>
      <c r="R34" s="621">
        <v>413296</v>
      </c>
      <c r="S34" s="622"/>
      <c r="T34" s="622"/>
      <c r="U34" s="622"/>
      <c r="V34" s="622"/>
      <c r="W34" s="622"/>
      <c r="X34" s="622"/>
      <c r="Y34" s="623"/>
      <c r="Z34" s="659">
        <v>1.4</v>
      </c>
      <c r="AA34" s="659"/>
      <c r="AB34" s="659"/>
      <c r="AC34" s="659"/>
      <c r="AD34" s="660" t="s">
        <v>183</v>
      </c>
      <c r="AE34" s="660"/>
      <c r="AF34" s="660"/>
      <c r="AG34" s="660"/>
      <c r="AH34" s="660"/>
      <c r="AI34" s="660"/>
      <c r="AJ34" s="660"/>
      <c r="AK34" s="660"/>
      <c r="AL34" s="624" t="s">
        <v>242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331</v>
      </c>
      <c r="CE34" s="619"/>
      <c r="CF34" s="619"/>
      <c r="CG34" s="619"/>
      <c r="CH34" s="619"/>
      <c r="CI34" s="619"/>
      <c r="CJ34" s="619"/>
      <c r="CK34" s="619"/>
      <c r="CL34" s="619"/>
      <c r="CM34" s="619"/>
      <c r="CN34" s="619"/>
      <c r="CO34" s="619"/>
      <c r="CP34" s="619"/>
      <c r="CQ34" s="620"/>
      <c r="CR34" s="621">
        <v>3422630</v>
      </c>
      <c r="CS34" s="622"/>
      <c r="CT34" s="622"/>
      <c r="CU34" s="622"/>
      <c r="CV34" s="622"/>
      <c r="CW34" s="622"/>
      <c r="CX34" s="622"/>
      <c r="CY34" s="623"/>
      <c r="CZ34" s="624">
        <v>12</v>
      </c>
      <c r="DA34" s="636"/>
      <c r="DB34" s="636"/>
      <c r="DC34" s="637"/>
      <c r="DD34" s="627">
        <v>2236187</v>
      </c>
      <c r="DE34" s="622"/>
      <c r="DF34" s="622"/>
      <c r="DG34" s="622"/>
      <c r="DH34" s="622"/>
      <c r="DI34" s="622"/>
      <c r="DJ34" s="622"/>
      <c r="DK34" s="623"/>
      <c r="DL34" s="627">
        <v>1754089</v>
      </c>
      <c r="DM34" s="622"/>
      <c r="DN34" s="622"/>
      <c r="DO34" s="622"/>
      <c r="DP34" s="622"/>
      <c r="DQ34" s="622"/>
      <c r="DR34" s="622"/>
      <c r="DS34" s="622"/>
      <c r="DT34" s="622"/>
      <c r="DU34" s="622"/>
      <c r="DV34" s="623"/>
      <c r="DW34" s="624">
        <v>10.6</v>
      </c>
      <c r="DX34" s="636"/>
      <c r="DY34" s="636"/>
      <c r="DZ34" s="636"/>
      <c r="EA34" s="636"/>
      <c r="EB34" s="636"/>
      <c r="EC34" s="648"/>
    </row>
    <row r="35" spans="2:133" ht="11.25" customHeight="1" x14ac:dyDescent="0.15">
      <c r="B35" s="618" t="s">
        <v>332</v>
      </c>
      <c r="C35" s="619"/>
      <c r="D35" s="619"/>
      <c r="E35" s="619"/>
      <c r="F35" s="619"/>
      <c r="G35" s="619"/>
      <c r="H35" s="619"/>
      <c r="I35" s="619"/>
      <c r="J35" s="619"/>
      <c r="K35" s="619"/>
      <c r="L35" s="619"/>
      <c r="M35" s="619"/>
      <c r="N35" s="619"/>
      <c r="O35" s="619"/>
      <c r="P35" s="619"/>
      <c r="Q35" s="620"/>
      <c r="R35" s="621">
        <v>6145</v>
      </c>
      <c r="S35" s="622"/>
      <c r="T35" s="622"/>
      <c r="U35" s="622"/>
      <c r="V35" s="622"/>
      <c r="W35" s="622"/>
      <c r="X35" s="622"/>
      <c r="Y35" s="623"/>
      <c r="Z35" s="659">
        <v>0</v>
      </c>
      <c r="AA35" s="659"/>
      <c r="AB35" s="659"/>
      <c r="AC35" s="659"/>
      <c r="AD35" s="660" t="s">
        <v>253</v>
      </c>
      <c r="AE35" s="660"/>
      <c r="AF35" s="660"/>
      <c r="AG35" s="660"/>
      <c r="AH35" s="660"/>
      <c r="AI35" s="660"/>
      <c r="AJ35" s="660"/>
      <c r="AK35" s="660"/>
      <c r="AL35" s="624" t="s">
        <v>242</v>
      </c>
      <c r="AM35" s="625"/>
      <c r="AN35" s="625"/>
      <c r="AO35" s="661"/>
      <c r="AP35" s="222"/>
      <c r="AQ35" s="673" t="s">
        <v>333</v>
      </c>
      <c r="AR35" s="674"/>
      <c r="AS35" s="674"/>
      <c r="AT35" s="674"/>
      <c r="AU35" s="674"/>
      <c r="AV35" s="674"/>
      <c r="AW35" s="674"/>
      <c r="AX35" s="674"/>
      <c r="AY35" s="674"/>
      <c r="AZ35" s="674"/>
      <c r="BA35" s="674"/>
      <c r="BB35" s="674"/>
      <c r="BC35" s="674"/>
      <c r="BD35" s="674"/>
      <c r="BE35" s="674"/>
      <c r="BF35" s="675"/>
      <c r="BG35" s="673" t="s">
        <v>334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335</v>
      </c>
      <c r="CE35" s="619"/>
      <c r="CF35" s="619"/>
      <c r="CG35" s="619"/>
      <c r="CH35" s="619"/>
      <c r="CI35" s="619"/>
      <c r="CJ35" s="619"/>
      <c r="CK35" s="619"/>
      <c r="CL35" s="619"/>
      <c r="CM35" s="619"/>
      <c r="CN35" s="619"/>
      <c r="CO35" s="619"/>
      <c r="CP35" s="619"/>
      <c r="CQ35" s="620"/>
      <c r="CR35" s="621">
        <v>493958</v>
      </c>
      <c r="CS35" s="634"/>
      <c r="CT35" s="634"/>
      <c r="CU35" s="634"/>
      <c r="CV35" s="634"/>
      <c r="CW35" s="634"/>
      <c r="CX35" s="634"/>
      <c r="CY35" s="635"/>
      <c r="CZ35" s="624">
        <v>1.7</v>
      </c>
      <c r="DA35" s="636"/>
      <c r="DB35" s="636"/>
      <c r="DC35" s="637"/>
      <c r="DD35" s="627">
        <v>416400</v>
      </c>
      <c r="DE35" s="634"/>
      <c r="DF35" s="634"/>
      <c r="DG35" s="634"/>
      <c r="DH35" s="634"/>
      <c r="DI35" s="634"/>
      <c r="DJ35" s="634"/>
      <c r="DK35" s="635"/>
      <c r="DL35" s="627">
        <v>340825</v>
      </c>
      <c r="DM35" s="634"/>
      <c r="DN35" s="634"/>
      <c r="DO35" s="634"/>
      <c r="DP35" s="634"/>
      <c r="DQ35" s="634"/>
      <c r="DR35" s="634"/>
      <c r="DS35" s="634"/>
      <c r="DT35" s="634"/>
      <c r="DU35" s="634"/>
      <c r="DV35" s="635"/>
      <c r="DW35" s="624">
        <v>2.1</v>
      </c>
      <c r="DX35" s="636"/>
      <c r="DY35" s="636"/>
      <c r="DZ35" s="636"/>
      <c r="EA35" s="636"/>
      <c r="EB35" s="636"/>
      <c r="EC35" s="648"/>
    </row>
    <row r="36" spans="2:133" ht="11.25" customHeight="1" x14ac:dyDescent="0.15">
      <c r="B36" s="618" t="s">
        <v>336</v>
      </c>
      <c r="C36" s="619"/>
      <c r="D36" s="619"/>
      <c r="E36" s="619"/>
      <c r="F36" s="619"/>
      <c r="G36" s="619"/>
      <c r="H36" s="619"/>
      <c r="I36" s="619"/>
      <c r="J36" s="619"/>
      <c r="K36" s="619"/>
      <c r="L36" s="619"/>
      <c r="M36" s="619"/>
      <c r="N36" s="619"/>
      <c r="O36" s="619"/>
      <c r="P36" s="619"/>
      <c r="Q36" s="620"/>
      <c r="R36" s="621">
        <v>1325706</v>
      </c>
      <c r="S36" s="622"/>
      <c r="T36" s="622"/>
      <c r="U36" s="622"/>
      <c r="V36" s="622"/>
      <c r="W36" s="622"/>
      <c r="X36" s="622"/>
      <c r="Y36" s="623"/>
      <c r="Z36" s="659">
        <v>4.4000000000000004</v>
      </c>
      <c r="AA36" s="659"/>
      <c r="AB36" s="659"/>
      <c r="AC36" s="659"/>
      <c r="AD36" s="660" t="s">
        <v>253</v>
      </c>
      <c r="AE36" s="660"/>
      <c r="AF36" s="660"/>
      <c r="AG36" s="660"/>
      <c r="AH36" s="660"/>
      <c r="AI36" s="660"/>
      <c r="AJ36" s="660"/>
      <c r="AK36" s="660"/>
      <c r="AL36" s="624" t="s">
        <v>253</v>
      </c>
      <c r="AM36" s="625"/>
      <c r="AN36" s="625"/>
      <c r="AO36" s="661"/>
      <c r="AP36" s="222"/>
      <c r="AQ36" s="670" t="s">
        <v>337</v>
      </c>
      <c r="AR36" s="671"/>
      <c r="AS36" s="671"/>
      <c r="AT36" s="671"/>
      <c r="AU36" s="671"/>
      <c r="AV36" s="671"/>
      <c r="AW36" s="671"/>
      <c r="AX36" s="671"/>
      <c r="AY36" s="672"/>
      <c r="AZ36" s="676">
        <v>2915262</v>
      </c>
      <c r="BA36" s="677"/>
      <c r="BB36" s="677"/>
      <c r="BC36" s="677"/>
      <c r="BD36" s="677"/>
      <c r="BE36" s="677"/>
      <c r="BF36" s="678"/>
      <c r="BG36" s="679" t="s">
        <v>338</v>
      </c>
      <c r="BH36" s="680"/>
      <c r="BI36" s="680"/>
      <c r="BJ36" s="680"/>
      <c r="BK36" s="680"/>
      <c r="BL36" s="680"/>
      <c r="BM36" s="680"/>
      <c r="BN36" s="680"/>
      <c r="BO36" s="680"/>
      <c r="BP36" s="680"/>
      <c r="BQ36" s="680"/>
      <c r="BR36" s="680"/>
      <c r="BS36" s="680"/>
      <c r="BT36" s="680"/>
      <c r="BU36" s="681"/>
      <c r="BV36" s="676">
        <v>104414</v>
      </c>
      <c r="BW36" s="677"/>
      <c r="BX36" s="677"/>
      <c r="BY36" s="677"/>
      <c r="BZ36" s="677"/>
      <c r="CA36" s="677"/>
      <c r="CB36" s="678"/>
      <c r="CD36" s="618" t="s">
        <v>339</v>
      </c>
      <c r="CE36" s="619"/>
      <c r="CF36" s="619"/>
      <c r="CG36" s="619"/>
      <c r="CH36" s="619"/>
      <c r="CI36" s="619"/>
      <c r="CJ36" s="619"/>
      <c r="CK36" s="619"/>
      <c r="CL36" s="619"/>
      <c r="CM36" s="619"/>
      <c r="CN36" s="619"/>
      <c r="CO36" s="619"/>
      <c r="CP36" s="619"/>
      <c r="CQ36" s="620"/>
      <c r="CR36" s="621">
        <v>4340103</v>
      </c>
      <c r="CS36" s="622"/>
      <c r="CT36" s="622"/>
      <c r="CU36" s="622"/>
      <c r="CV36" s="622"/>
      <c r="CW36" s="622"/>
      <c r="CX36" s="622"/>
      <c r="CY36" s="623"/>
      <c r="CZ36" s="624">
        <v>15.3</v>
      </c>
      <c r="DA36" s="636"/>
      <c r="DB36" s="636"/>
      <c r="DC36" s="637"/>
      <c r="DD36" s="627">
        <v>4122786</v>
      </c>
      <c r="DE36" s="622"/>
      <c r="DF36" s="622"/>
      <c r="DG36" s="622"/>
      <c r="DH36" s="622"/>
      <c r="DI36" s="622"/>
      <c r="DJ36" s="622"/>
      <c r="DK36" s="623"/>
      <c r="DL36" s="627">
        <v>2791510</v>
      </c>
      <c r="DM36" s="622"/>
      <c r="DN36" s="622"/>
      <c r="DO36" s="622"/>
      <c r="DP36" s="622"/>
      <c r="DQ36" s="622"/>
      <c r="DR36" s="622"/>
      <c r="DS36" s="622"/>
      <c r="DT36" s="622"/>
      <c r="DU36" s="622"/>
      <c r="DV36" s="623"/>
      <c r="DW36" s="624">
        <v>16.899999999999999</v>
      </c>
      <c r="DX36" s="636"/>
      <c r="DY36" s="636"/>
      <c r="DZ36" s="636"/>
      <c r="EA36" s="636"/>
      <c r="EB36" s="636"/>
      <c r="EC36" s="648"/>
    </row>
    <row r="37" spans="2:133" ht="11.25" customHeight="1" x14ac:dyDescent="0.15">
      <c r="B37" s="618" t="s">
        <v>340</v>
      </c>
      <c r="C37" s="619"/>
      <c r="D37" s="619"/>
      <c r="E37" s="619"/>
      <c r="F37" s="619"/>
      <c r="G37" s="619"/>
      <c r="H37" s="619"/>
      <c r="I37" s="619"/>
      <c r="J37" s="619"/>
      <c r="K37" s="619"/>
      <c r="L37" s="619"/>
      <c r="M37" s="619"/>
      <c r="N37" s="619"/>
      <c r="O37" s="619"/>
      <c r="P37" s="619"/>
      <c r="Q37" s="620"/>
      <c r="R37" s="621">
        <v>500445</v>
      </c>
      <c r="S37" s="622"/>
      <c r="T37" s="622"/>
      <c r="U37" s="622"/>
      <c r="V37" s="622"/>
      <c r="W37" s="622"/>
      <c r="X37" s="622"/>
      <c r="Y37" s="623"/>
      <c r="Z37" s="659">
        <v>1.7</v>
      </c>
      <c r="AA37" s="659"/>
      <c r="AB37" s="659"/>
      <c r="AC37" s="659"/>
      <c r="AD37" s="660">
        <v>990</v>
      </c>
      <c r="AE37" s="660"/>
      <c r="AF37" s="660"/>
      <c r="AG37" s="660"/>
      <c r="AH37" s="660"/>
      <c r="AI37" s="660"/>
      <c r="AJ37" s="660"/>
      <c r="AK37" s="660"/>
      <c r="AL37" s="624">
        <v>0</v>
      </c>
      <c r="AM37" s="625"/>
      <c r="AN37" s="625"/>
      <c r="AO37" s="661"/>
      <c r="AQ37" s="654" t="s">
        <v>341</v>
      </c>
      <c r="AR37" s="655"/>
      <c r="AS37" s="655"/>
      <c r="AT37" s="655"/>
      <c r="AU37" s="655"/>
      <c r="AV37" s="655"/>
      <c r="AW37" s="655"/>
      <c r="AX37" s="655"/>
      <c r="AY37" s="656"/>
      <c r="AZ37" s="621">
        <v>752592</v>
      </c>
      <c r="BA37" s="622"/>
      <c r="BB37" s="622"/>
      <c r="BC37" s="622"/>
      <c r="BD37" s="634"/>
      <c r="BE37" s="634"/>
      <c r="BF37" s="657"/>
      <c r="BG37" s="618" t="s">
        <v>342</v>
      </c>
      <c r="BH37" s="619"/>
      <c r="BI37" s="619"/>
      <c r="BJ37" s="619"/>
      <c r="BK37" s="619"/>
      <c r="BL37" s="619"/>
      <c r="BM37" s="619"/>
      <c r="BN37" s="619"/>
      <c r="BO37" s="619"/>
      <c r="BP37" s="619"/>
      <c r="BQ37" s="619"/>
      <c r="BR37" s="619"/>
      <c r="BS37" s="619"/>
      <c r="BT37" s="619"/>
      <c r="BU37" s="620"/>
      <c r="BV37" s="621">
        <v>85741</v>
      </c>
      <c r="BW37" s="622"/>
      <c r="BX37" s="622"/>
      <c r="BY37" s="622"/>
      <c r="BZ37" s="622"/>
      <c r="CA37" s="622"/>
      <c r="CB37" s="658"/>
      <c r="CD37" s="618" t="s">
        <v>343</v>
      </c>
      <c r="CE37" s="619"/>
      <c r="CF37" s="619"/>
      <c r="CG37" s="619"/>
      <c r="CH37" s="619"/>
      <c r="CI37" s="619"/>
      <c r="CJ37" s="619"/>
      <c r="CK37" s="619"/>
      <c r="CL37" s="619"/>
      <c r="CM37" s="619"/>
      <c r="CN37" s="619"/>
      <c r="CO37" s="619"/>
      <c r="CP37" s="619"/>
      <c r="CQ37" s="620"/>
      <c r="CR37" s="621">
        <v>1926002</v>
      </c>
      <c r="CS37" s="634"/>
      <c r="CT37" s="634"/>
      <c r="CU37" s="634"/>
      <c r="CV37" s="634"/>
      <c r="CW37" s="634"/>
      <c r="CX37" s="634"/>
      <c r="CY37" s="635"/>
      <c r="CZ37" s="624">
        <v>6.8</v>
      </c>
      <c r="DA37" s="636"/>
      <c r="DB37" s="636"/>
      <c r="DC37" s="637"/>
      <c r="DD37" s="627">
        <v>1926002</v>
      </c>
      <c r="DE37" s="634"/>
      <c r="DF37" s="634"/>
      <c r="DG37" s="634"/>
      <c r="DH37" s="634"/>
      <c r="DI37" s="634"/>
      <c r="DJ37" s="634"/>
      <c r="DK37" s="635"/>
      <c r="DL37" s="627">
        <v>1841412</v>
      </c>
      <c r="DM37" s="634"/>
      <c r="DN37" s="634"/>
      <c r="DO37" s="634"/>
      <c r="DP37" s="634"/>
      <c r="DQ37" s="634"/>
      <c r="DR37" s="634"/>
      <c r="DS37" s="634"/>
      <c r="DT37" s="634"/>
      <c r="DU37" s="634"/>
      <c r="DV37" s="635"/>
      <c r="DW37" s="624">
        <v>11.2</v>
      </c>
      <c r="DX37" s="636"/>
      <c r="DY37" s="636"/>
      <c r="DZ37" s="636"/>
      <c r="EA37" s="636"/>
      <c r="EB37" s="636"/>
      <c r="EC37" s="648"/>
    </row>
    <row r="38" spans="2:133" ht="11.25" customHeight="1" x14ac:dyDescent="0.15">
      <c r="B38" s="618" t="s">
        <v>344</v>
      </c>
      <c r="C38" s="619"/>
      <c r="D38" s="619"/>
      <c r="E38" s="619"/>
      <c r="F38" s="619"/>
      <c r="G38" s="619"/>
      <c r="H38" s="619"/>
      <c r="I38" s="619"/>
      <c r="J38" s="619"/>
      <c r="K38" s="619"/>
      <c r="L38" s="619"/>
      <c r="M38" s="619"/>
      <c r="N38" s="619"/>
      <c r="O38" s="619"/>
      <c r="P38" s="619"/>
      <c r="Q38" s="620"/>
      <c r="R38" s="621">
        <v>1432901</v>
      </c>
      <c r="S38" s="622"/>
      <c r="T38" s="622"/>
      <c r="U38" s="622"/>
      <c r="V38" s="622"/>
      <c r="W38" s="622"/>
      <c r="X38" s="622"/>
      <c r="Y38" s="623"/>
      <c r="Z38" s="659">
        <v>4.7</v>
      </c>
      <c r="AA38" s="659"/>
      <c r="AB38" s="659"/>
      <c r="AC38" s="659"/>
      <c r="AD38" s="660" t="s">
        <v>253</v>
      </c>
      <c r="AE38" s="660"/>
      <c r="AF38" s="660"/>
      <c r="AG38" s="660"/>
      <c r="AH38" s="660"/>
      <c r="AI38" s="660"/>
      <c r="AJ38" s="660"/>
      <c r="AK38" s="660"/>
      <c r="AL38" s="624" t="s">
        <v>183</v>
      </c>
      <c r="AM38" s="625"/>
      <c r="AN38" s="625"/>
      <c r="AO38" s="661"/>
      <c r="AQ38" s="654" t="s">
        <v>345</v>
      </c>
      <c r="AR38" s="655"/>
      <c r="AS38" s="655"/>
      <c r="AT38" s="655"/>
      <c r="AU38" s="655"/>
      <c r="AV38" s="655"/>
      <c r="AW38" s="655"/>
      <c r="AX38" s="655"/>
      <c r="AY38" s="656"/>
      <c r="AZ38" s="621">
        <v>5943</v>
      </c>
      <c r="BA38" s="622"/>
      <c r="BB38" s="622"/>
      <c r="BC38" s="622"/>
      <c r="BD38" s="634"/>
      <c r="BE38" s="634"/>
      <c r="BF38" s="657"/>
      <c r="BG38" s="618" t="s">
        <v>346</v>
      </c>
      <c r="BH38" s="619"/>
      <c r="BI38" s="619"/>
      <c r="BJ38" s="619"/>
      <c r="BK38" s="619"/>
      <c r="BL38" s="619"/>
      <c r="BM38" s="619"/>
      <c r="BN38" s="619"/>
      <c r="BO38" s="619"/>
      <c r="BP38" s="619"/>
      <c r="BQ38" s="619"/>
      <c r="BR38" s="619"/>
      <c r="BS38" s="619"/>
      <c r="BT38" s="619"/>
      <c r="BU38" s="620"/>
      <c r="BV38" s="621">
        <v>8745</v>
      </c>
      <c r="BW38" s="622"/>
      <c r="BX38" s="622"/>
      <c r="BY38" s="622"/>
      <c r="BZ38" s="622"/>
      <c r="CA38" s="622"/>
      <c r="CB38" s="658"/>
      <c r="CD38" s="618" t="s">
        <v>347</v>
      </c>
      <c r="CE38" s="619"/>
      <c r="CF38" s="619"/>
      <c r="CG38" s="619"/>
      <c r="CH38" s="619"/>
      <c r="CI38" s="619"/>
      <c r="CJ38" s="619"/>
      <c r="CK38" s="619"/>
      <c r="CL38" s="619"/>
      <c r="CM38" s="619"/>
      <c r="CN38" s="619"/>
      <c r="CO38" s="619"/>
      <c r="CP38" s="619"/>
      <c r="CQ38" s="620"/>
      <c r="CR38" s="621">
        <v>2156727</v>
      </c>
      <c r="CS38" s="622"/>
      <c r="CT38" s="622"/>
      <c r="CU38" s="622"/>
      <c r="CV38" s="622"/>
      <c r="CW38" s="622"/>
      <c r="CX38" s="622"/>
      <c r="CY38" s="623"/>
      <c r="CZ38" s="624">
        <v>7.6</v>
      </c>
      <c r="DA38" s="636"/>
      <c r="DB38" s="636"/>
      <c r="DC38" s="637"/>
      <c r="DD38" s="627">
        <v>1758501</v>
      </c>
      <c r="DE38" s="622"/>
      <c r="DF38" s="622"/>
      <c r="DG38" s="622"/>
      <c r="DH38" s="622"/>
      <c r="DI38" s="622"/>
      <c r="DJ38" s="622"/>
      <c r="DK38" s="623"/>
      <c r="DL38" s="627">
        <v>1739827</v>
      </c>
      <c r="DM38" s="622"/>
      <c r="DN38" s="622"/>
      <c r="DO38" s="622"/>
      <c r="DP38" s="622"/>
      <c r="DQ38" s="622"/>
      <c r="DR38" s="622"/>
      <c r="DS38" s="622"/>
      <c r="DT38" s="622"/>
      <c r="DU38" s="622"/>
      <c r="DV38" s="623"/>
      <c r="DW38" s="624">
        <v>10.5</v>
      </c>
      <c r="DX38" s="636"/>
      <c r="DY38" s="636"/>
      <c r="DZ38" s="636"/>
      <c r="EA38" s="636"/>
      <c r="EB38" s="636"/>
      <c r="EC38" s="648"/>
    </row>
    <row r="39" spans="2:133" ht="11.25" customHeight="1" x14ac:dyDescent="0.15">
      <c r="B39" s="618" t="s">
        <v>348</v>
      </c>
      <c r="C39" s="619"/>
      <c r="D39" s="619"/>
      <c r="E39" s="619"/>
      <c r="F39" s="619"/>
      <c r="G39" s="619"/>
      <c r="H39" s="619"/>
      <c r="I39" s="619"/>
      <c r="J39" s="619"/>
      <c r="K39" s="619"/>
      <c r="L39" s="619"/>
      <c r="M39" s="619"/>
      <c r="N39" s="619"/>
      <c r="O39" s="619"/>
      <c r="P39" s="619"/>
      <c r="Q39" s="620"/>
      <c r="R39" s="621" t="s">
        <v>253</v>
      </c>
      <c r="S39" s="622"/>
      <c r="T39" s="622"/>
      <c r="U39" s="622"/>
      <c r="V39" s="622"/>
      <c r="W39" s="622"/>
      <c r="X39" s="622"/>
      <c r="Y39" s="623"/>
      <c r="Z39" s="659" t="s">
        <v>253</v>
      </c>
      <c r="AA39" s="659"/>
      <c r="AB39" s="659"/>
      <c r="AC39" s="659"/>
      <c r="AD39" s="660" t="s">
        <v>253</v>
      </c>
      <c r="AE39" s="660"/>
      <c r="AF39" s="660"/>
      <c r="AG39" s="660"/>
      <c r="AH39" s="660"/>
      <c r="AI39" s="660"/>
      <c r="AJ39" s="660"/>
      <c r="AK39" s="660"/>
      <c r="AL39" s="624" t="s">
        <v>253</v>
      </c>
      <c r="AM39" s="625"/>
      <c r="AN39" s="625"/>
      <c r="AO39" s="661"/>
      <c r="AQ39" s="654" t="s">
        <v>349</v>
      </c>
      <c r="AR39" s="655"/>
      <c r="AS39" s="655"/>
      <c r="AT39" s="655"/>
      <c r="AU39" s="655"/>
      <c r="AV39" s="655"/>
      <c r="AW39" s="655"/>
      <c r="AX39" s="655"/>
      <c r="AY39" s="656"/>
      <c r="AZ39" s="621" t="s">
        <v>242</v>
      </c>
      <c r="BA39" s="622"/>
      <c r="BB39" s="622"/>
      <c r="BC39" s="622"/>
      <c r="BD39" s="634"/>
      <c r="BE39" s="634"/>
      <c r="BF39" s="657"/>
      <c r="BG39" s="618" t="s">
        <v>350</v>
      </c>
      <c r="BH39" s="619"/>
      <c r="BI39" s="619"/>
      <c r="BJ39" s="619"/>
      <c r="BK39" s="619"/>
      <c r="BL39" s="619"/>
      <c r="BM39" s="619"/>
      <c r="BN39" s="619"/>
      <c r="BO39" s="619"/>
      <c r="BP39" s="619"/>
      <c r="BQ39" s="619"/>
      <c r="BR39" s="619"/>
      <c r="BS39" s="619"/>
      <c r="BT39" s="619"/>
      <c r="BU39" s="620"/>
      <c r="BV39" s="621">
        <v>13812</v>
      </c>
      <c r="BW39" s="622"/>
      <c r="BX39" s="622"/>
      <c r="BY39" s="622"/>
      <c r="BZ39" s="622"/>
      <c r="CA39" s="622"/>
      <c r="CB39" s="658"/>
      <c r="CD39" s="618" t="s">
        <v>351</v>
      </c>
      <c r="CE39" s="619"/>
      <c r="CF39" s="619"/>
      <c r="CG39" s="619"/>
      <c r="CH39" s="619"/>
      <c r="CI39" s="619"/>
      <c r="CJ39" s="619"/>
      <c r="CK39" s="619"/>
      <c r="CL39" s="619"/>
      <c r="CM39" s="619"/>
      <c r="CN39" s="619"/>
      <c r="CO39" s="619"/>
      <c r="CP39" s="619"/>
      <c r="CQ39" s="620"/>
      <c r="CR39" s="621">
        <v>160880</v>
      </c>
      <c r="CS39" s="634"/>
      <c r="CT39" s="634"/>
      <c r="CU39" s="634"/>
      <c r="CV39" s="634"/>
      <c r="CW39" s="634"/>
      <c r="CX39" s="634"/>
      <c r="CY39" s="635"/>
      <c r="CZ39" s="624">
        <v>0.6</v>
      </c>
      <c r="DA39" s="636"/>
      <c r="DB39" s="636"/>
      <c r="DC39" s="637"/>
      <c r="DD39" s="627">
        <v>160006</v>
      </c>
      <c r="DE39" s="634"/>
      <c r="DF39" s="634"/>
      <c r="DG39" s="634"/>
      <c r="DH39" s="634"/>
      <c r="DI39" s="634"/>
      <c r="DJ39" s="634"/>
      <c r="DK39" s="635"/>
      <c r="DL39" s="627" t="s">
        <v>183</v>
      </c>
      <c r="DM39" s="634"/>
      <c r="DN39" s="634"/>
      <c r="DO39" s="634"/>
      <c r="DP39" s="634"/>
      <c r="DQ39" s="634"/>
      <c r="DR39" s="634"/>
      <c r="DS39" s="634"/>
      <c r="DT39" s="634"/>
      <c r="DU39" s="634"/>
      <c r="DV39" s="635"/>
      <c r="DW39" s="624" t="s">
        <v>253</v>
      </c>
      <c r="DX39" s="636"/>
      <c r="DY39" s="636"/>
      <c r="DZ39" s="636"/>
      <c r="EA39" s="636"/>
      <c r="EB39" s="636"/>
      <c r="EC39" s="648"/>
    </row>
    <row r="40" spans="2:133" ht="11.25" customHeight="1" x14ac:dyDescent="0.15">
      <c r="B40" s="618" t="s">
        <v>352</v>
      </c>
      <c r="C40" s="619"/>
      <c r="D40" s="619"/>
      <c r="E40" s="619"/>
      <c r="F40" s="619"/>
      <c r="G40" s="619"/>
      <c r="H40" s="619"/>
      <c r="I40" s="619"/>
      <c r="J40" s="619"/>
      <c r="K40" s="619"/>
      <c r="L40" s="619"/>
      <c r="M40" s="619"/>
      <c r="N40" s="619"/>
      <c r="O40" s="619"/>
      <c r="P40" s="619"/>
      <c r="Q40" s="620"/>
      <c r="R40" s="621">
        <v>344801</v>
      </c>
      <c r="S40" s="622"/>
      <c r="T40" s="622"/>
      <c r="U40" s="622"/>
      <c r="V40" s="622"/>
      <c r="W40" s="622"/>
      <c r="X40" s="622"/>
      <c r="Y40" s="623"/>
      <c r="Z40" s="659">
        <v>1.1000000000000001</v>
      </c>
      <c r="AA40" s="659"/>
      <c r="AB40" s="659"/>
      <c r="AC40" s="659"/>
      <c r="AD40" s="660" t="s">
        <v>183</v>
      </c>
      <c r="AE40" s="660"/>
      <c r="AF40" s="660"/>
      <c r="AG40" s="660"/>
      <c r="AH40" s="660"/>
      <c r="AI40" s="660"/>
      <c r="AJ40" s="660"/>
      <c r="AK40" s="660"/>
      <c r="AL40" s="624" t="s">
        <v>183</v>
      </c>
      <c r="AM40" s="625"/>
      <c r="AN40" s="625"/>
      <c r="AO40" s="661"/>
      <c r="AQ40" s="654" t="s">
        <v>353</v>
      </c>
      <c r="AR40" s="655"/>
      <c r="AS40" s="655"/>
      <c r="AT40" s="655"/>
      <c r="AU40" s="655"/>
      <c r="AV40" s="655"/>
      <c r="AW40" s="655"/>
      <c r="AX40" s="655"/>
      <c r="AY40" s="656"/>
      <c r="AZ40" s="621" t="s">
        <v>242</v>
      </c>
      <c r="BA40" s="622"/>
      <c r="BB40" s="622"/>
      <c r="BC40" s="622"/>
      <c r="BD40" s="634"/>
      <c r="BE40" s="634"/>
      <c r="BF40" s="657"/>
      <c r="BG40" s="662" t="s">
        <v>354</v>
      </c>
      <c r="BH40" s="663"/>
      <c r="BI40" s="663"/>
      <c r="BJ40" s="663"/>
      <c r="BK40" s="663"/>
      <c r="BL40" s="223"/>
      <c r="BM40" s="619" t="s">
        <v>355</v>
      </c>
      <c r="BN40" s="619"/>
      <c r="BO40" s="619"/>
      <c r="BP40" s="619"/>
      <c r="BQ40" s="619"/>
      <c r="BR40" s="619"/>
      <c r="BS40" s="619"/>
      <c r="BT40" s="619"/>
      <c r="BU40" s="620"/>
      <c r="BV40" s="621">
        <v>99</v>
      </c>
      <c r="BW40" s="622"/>
      <c r="BX40" s="622"/>
      <c r="BY40" s="622"/>
      <c r="BZ40" s="622"/>
      <c r="CA40" s="622"/>
      <c r="CB40" s="658"/>
      <c r="CD40" s="618" t="s">
        <v>356</v>
      </c>
      <c r="CE40" s="619"/>
      <c r="CF40" s="619"/>
      <c r="CG40" s="619"/>
      <c r="CH40" s="619"/>
      <c r="CI40" s="619"/>
      <c r="CJ40" s="619"/>
      <c r="CK40" s="619"/>
      <c r="CL40" s="619"/>
      <c r="CM40" s="619"/>
      <c r="CN40" s="619"/>
      <c r="CO40" s="619"/>
      <c r="CP40" s="619"/>
      <c r="CQ40" s="620"/>
      <c r="CR40" s="621">
        <v>155848</v>
      </c>
      <c r="CS40" s="622"/>
      <c r="CT40" s="622"/>
      <c r="CU40" s="622"/>
      <c r="CV40" s="622"/>
      <c r="CW40" s="622"/>
      <c r="CX40" s="622"/>
      <c r="CY40" s="623"/>
      <c r="CZ40" s="624">
        <v>0.5</v>
      </c>
      <c r="DA40" s="636"/>
      <c r="DB40" s="636"/>
      <c r="DC40" s="637"/>
      <c r="DD40" s="627">
        <v>149848</v>
      </c>
      <c r="DE40" s="622"/>
      <c r="DF40" s="622"/>
      <c r="DG40" s="622"/>
      <c r="DH40" s="622"/>
      <c r="DI40" s="622"/>
      <c r="DJ40" s="622"/>
      <c r="DK40" s="623"/>
      <c r="DL40" s="627">
        <v>96915</v>
      </c>
      <c r="DM40" s="622"/>
      <c r="DN40" s="622"/>
      <c r="DO40" s="622"/>
      <c r="DP40" s="622"/>
      <c r="DQ40" s="622"/>
      <c r="DR40" s="622"/>
      <c r="DS40" s="622"/>
      <c r="DT40" s="622"/>
      <c r="DU40" s="622"/>
      <c r="DV40" s="623"/>
      <c r="DW40" s="624">
        <v>0.6</v>
      </c>
      <c r="DX40" s="636"/>
      <c r="DY40" s="636"/>
      <c r="DZ40" s="636"/>
      <c r="EA40" s="636"/>
      <c r="EB40" s="636"/>
      <c r="EC40" s="648"/>
    </row>
    <row r="41" spans="2:133" ht="11.25" customHeight="1" x14ac:dyDescent="0.15">
      <c r="B41" s="602" t="s">
        <v>357</v>
      </c>
      <c r="C41" s="603"/>
      <c r="D41" s="603"/>
      <c r="E41" s="603"/>
      <c r="F41" s="603"/>
      <c r="G41" s="603"/>
      <c r="H41" s="603"/>
      <c r="I41" s="603"/>
      <c r="J41" s="603"/>
      <c r="K41" s="603"/>
      <c r="L41" s="603"/>
      <c r="M41" s="603"/>
      <c r="N41" s="603"/>
      <c r="O41" s="603"/>
      <c r="P41" s="603"/>
      <c r="Q41" s="604"/>
      <c r="R41" s="605">
        <v>30281881</v>
      </c>
      <c r="S41" s="646"/>
      <c r="T41" s="646"/>
      <c r="U41" s="646"/>
      <c r="V41" s="646"/>
      <c r="W41" s="646"/>
      <c r="X41" s="646"/>
      <c r="Y41" s="649"/>
      <c r="Z41" s="650">
        <v>100</v>
      </c>
      <c r="AA41" s="650"/>
      <c r="AB41" s="650"/>
      <c r="AC41" s="650"/>
      <c r="AD41" s="651">
        <v>16161068</v>
      </c>
      <c r="AE41" s="651"/>
      <c r="AF41" s="651"/>
      <c r="AG41" s="651"/>
      <c r="AH41" s="651"/>
      <c r="AI41" s="651"/>
      <c r="AJ41" s="651"/>
      <c r="AK41" s="651"/>
      <c r="AL41" s="608">
        <v>100</v>
      </c>
      <c r="AM41" s="652"/>
      <c r="AN41" s="652"/>
      <c r="AO41" s="653"/>
      <c r="AQ41" s="654" t="s">
        <v>358</v>
      </c>
      <c r="AR41" s="655"/>
      <c r="AS41" s="655"/>
      <c r="AT41" s="655"/>
      <c r="AU41" s="655"/>
      <c r="AV41" s="655"/>
      <c r="AW41" s="655"/>
      <c r="AX41" s="655"/>
      <c r="AY41" s="656"/>
      <c r="AZ41" s="621">
        <v>425165</v>
      </c>
      <c r="BA41" s="622"/>
      <c r="BB41" s="622"/>
      <c r="BC41" s="622"/>
      <c r="BD41" s="634"/>
      <c r="BE41" s="634"/>
      <c r="BF41" s="657"/>
      <c r="BG41" s="662"/>
      <c r="BH41" s="663"/>
      <c r="BI41" s="663"/>
      <c r="BJ41" s="663"/>
      <c r="BK41" s="663"/>
      <c r="BL41" s="223"/>
      <c r="BM41" s="619" t="s">
        <v>359</v>
      </c>
      <c r="BN41" s="619"/>
      <c r="BO41" s="619"/>
      <c r="BP41" s="619"/>
      <c r="BQ41" s="619"/>
      <c r="BR41" s="619"/>
      <c r="BS41" s="619"/>
      <c r="BT41" s="619"/>
      <c r="BU41" s="620"/>
      <c r="BV41" s="621" t="s">
        <v>242</v>
      </c>
      <c r="BW41" s="622"/>
      <c r="BX41" s="622"/>
      <c r="BY41" s="622"/>
      <c r="BZ41" s="622"/>
      <c r="CA41" s="622"/>
      <c r="CB41" s="658"/>
      <c r="CD41" s="618" t="s">
        <v>360</v>
      </c>
      <c r="CE41" s="619"/>
      <c r="CF41" s="619"/>
      <c r="CG41" s="619"/>
      <c r="CH41" s="619"/>
      <c r="CI41" s="619"/>
      <c r="CJ41" s="619"/>
      <c r="CK41" s="619"/>
      <c r="CL41" s="619"/>
      <c r="CM41" s="619"/>
      <c r="CN41" s="619"/>
      <c r="CO41" s="619"/>
      <c r="CP41" s="619"/>
      <c r="CQ41" s="620"/>
      <c r="CR41" s="621" t="s">
        <v>253</v>
      </c>
      <c r="CS41" s="634"/>
      <c r="CT41" s="634"/>
      <c r="CU41" s="634"/>
      <c r="CV41" s="634"/>
      <c r="CW41" s="634"/>
      <c r="CX41" s="634"/>
      <c r="CY41" s="635"/>
      <c r="CZ41" s="624" t="s">
        <v>253</v>
      </c>
      <c r="DA41" s="636"/>
      <c r="DB41" s="636"/>
      <c r="DC41" s="637"/>
      <c r="DD41" s="627" t="s">
        <v>242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361</v>
      </c>
      <c r="AR42" s="667"/>
      <c r="AS42" s="667"/>
      <c r="AT42" s="667"/>
      <c r="AU42" s="667"/>
      <c r="AV42" s="667"/>
      <c r="AW42" s="667"/>
      <c r="AX42" s="667"/>
      <c r="AY42" s="668"/>
      <c r="AZ42" s="605">
        <v>1731562</v>
      </c>
      <c r="BA42" s="646"/>
      <c r="BB42" s="646"/>
      <c r="BC42" s="646"/>
      <c r="BD42" s="606"/>
      <c r="BE42" s="606"/>
      <c r="BF42" s="669"/>
      <c r="BG42" s="664"/>
      <c r="BH42" s="665"/>
      <c r="BI42" s="665"/>
      <c r="BJ42" s="665"/>
      <c r="BK42" s="665"/>
      <c r="BL42" s="224"/>
      <c r="BM42" s="603" t="s">
        <v>362</v>
      </c>
      <c r="BN42" s="603"/>
      <c r="BO42" s="603"/>
      <c r="BP42" s="603"/>
      <c r="BQ42" s="603"/>
      <c r="BR42" s="603"/>
      <c r="BS42" s="603"/>
      <c r="BT42" s="603"/>
      <c r="BU42" s="604"/>
      <c r="BV42" s="605">
        <v>318</v>
      </c>
      <c r="BW42" s="646"/>
      <c r="BX42" s="646"/>
      <c r="BY42" s="646"/>
      <c r="BZ42" s="646"/>
      <c r="CA42" s="646"/>
      <c r="CB42" s="647"/>
      <c r="CD42" s="618" t="s">
        <v>363</v>
      </c>
      <c r="CE42" s="619"/>
      <c r="CF42" s="619"/>
      <c r="CG42" s="619"/>
      <c r="CH42" s="619"/>
      <c r="CI42" s="619"/>
      <c r="CJ42" s="619"/>
      <c r="CK42" s="619"/>
      <c r="CL42" s="619"/>
      <c r="CM42" s="619"/>
      <c r="CN42" s="619"/>
      <c r="CO42" s="619"/>
      <c r="CP42" s="619"/>
      <c r="CQ42" s="620"/>
      <c r="CR42" s="621">
        <v>5189295</v>
      </c>
      <c r="CS42" s="634"/>
      <c r="CT42" s="634"/>
      <c r="CU42" s="634"/>
      <c r="CV42" s="634"/>
      <c r="CW42" s="634"/>
      <c r="CX42" s="634"/>
      <c r="CY42" s="635"/>
      <c r="CZ42" s="624">
        <v>18.2</v>
      </c>
      <c r="DA42" s="636"/>
      <c r="DB42" s="636"/>
      <c r="DC42" s="637"/>
      <c r="DD42" s="627">
        <v>703587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364</v>
      </c>
      <c r="CD43" s="618" t="s">
        <v>365</v>
      </c>
      <c r="CE43" s="619"/>
      <c r="CF43" s="619"/>
      <c r="CG43" s="619"/>
      <c r="CH43" s="619"/>
      <c r="CI43" s="619"/>
      <c r="CJ43" s="619"/>
      <c r="CK43" s="619"/>
      <c r="CL43" s="619"/>
      <c r="CM43" s="619"/>
      <c r="CN43" s="619"/>
      <c r="CO43" s="619"/>
      <c r="CP43" s="619"/>
      <c r="CQ43" s="620"/>
      <c r="CR43" s="621">
        <v>135554</v>
      </c>
      <c r="CS43" s="634"/>
      <c r="CT43" s="634"/>
      <c r="CU43" s="634"/>
      <c r="CV43" s="634"/>
      <c r="CW43" s="634"/>
      <c r="CX43" s="634"/>
      <c r="CY43" s="635"/>
      <c r="CZ43" s="624">
        <v>0.5</v>
      </c>
      <c r="DA43" s="636"/>
      <c r="DB43" s="636"/>
      <c r="DC43" s="637"/>
      <c r="DD43" s="627">
        <v>135554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367</v>
      </c>
      <c r="CG44" s="619"/>
      <c r="CH44" s="619"/>
      <c r="CI44" s="619"/>
      <c r="CJ44" s="619"/>
      <c r="CK44" s="619"/>
      <c r="CL44" s="619"/>
      <c r="CM44" s="619"/>
      <c r="CN44" s="619"/>
      <c r="CO44" s="619"/>
      <c r="CP44" s="619"/>
      <c r="CQ44" s="620"/>
      <c r="CR44" s="621">
        <v>5189295</v>
      </c>
      <c r="CS44" s="622"/>
      <c r="CT44" s="622"/>
      <c r="CU44" s="622"/>
      <c r="CV44" s="622"/>
      <c r="CW44" s="622"/>
      <c r="CX44" s="622"/>
      <c r="CY44" s="623"/>
      <c r="CZ44" s="624">
        <v>18.2</v>
      </c>
      <c r="DA44" s="625"/>
      <c r="DB44" s="625"/>
      <c r="DC44" s="626"/>
      <c r="DD44" s="627">
        <v>703587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4175326</v>
      </c>
      <c r="CS45" s="634"/>
      <c r="CT45" s="634"/>
      <c r="CU45" s="634"/>
      <c r="CV45" s="634"/>
      <c r="CW45" s="634"/>
      <c r="CX45" s="634"/>
      <c r="CY45" s="635"/>
      <c r="CZ45" s="624">
        <v>14.7</v>
      </c>
      <c r="DA45" s="636"/>
      <c r="DB45" s="636"/>
      <c r="DC45" s="637"/>
      <c r="DD45" s="627">
        <v>159379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370</v>
      </c>
      <c r="CG46" s="619"/>
      <c r="CH46" s="619"/>
      <c r="CI46" s="619"/>
      <c r="CJ46" s="619"/>
      <c r="CK46" s="619"/>
      <c r="CL46" s="619"/>
      <c r="CM46" s="619"/>
      <c r="CN46" s="619"/>
      <c r="CO46" s="619"/>
      <c r="CP46" s="619"/>
      <c r="CQ46" s="620"/>
      <c r="CR46" s="621">
        <v>825585</v>
      </c>
      <c r="CS46" s="622"/>
      <c r="CT46" s="622"/>
      <c r="CU46" s="622"/>
      <c r="CV46" s="622"/>
      <c r="CW46" s="622"/>
      <c r="CX46" s="622"/>
      <c r="CY46" s="623"/>
      <c r="CZ46" s="624">
        <v>2.9</v>
      </c>
      <c r="DA46" s="625"/>
      <c r="DB46" s="625"/>
      <c r="DC46" s="626"/>
      <c r="DD46" s="627">
        <v>501919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371</v>
      </c>
      <c r="CG47" s="619"/>
      <c r="CH47" s="619"/>
      <c r="CI47" s="619"/>
      <c r="CJ47" s="619"/>
      <c r="CK47" s="619"/>
      <c r="CL47" s="619"/>
      <c r="CM47" s="619"/>
      <c r="CN47" s="619"/>
      <c r="CO47" s="619"/>
      <c r="CP47" s="619"/>
      <c r="CQ47" s="620"/>
      <c r="CR47" s="621" t="s">
        <v>242</v>
      </c>
      <c r="CS47" s="634"/>
      <c r="CT47" s="634"/>
      <c r="CU47" s="634"/>
      <c r="CV47" s="634"/>
      <c r="CW47" s="634"/>
      <c r="CX47" s="634"/>
      <c r="CY47" s="635"/>
      <c r="CZ47" s="624" t="s">
        <v>242</v>
      </c>
      <c r="DA47" s="636"/>
      <c r="DB47" s="636"/>
      <c r="DC47" s="637"/>
      <c r="DD47" s="627" t="s">
        <v>242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372</v>
      </c>
      <c r="CG48" s="619"/>
      <c r="CH48" s="619"/>
      <c r="CI48" s="619"/>
      <c r="CJ48" s="619"/>
      <c r="CK48" s="619"/>
      <c r="CL48" s="619"/>
      <c r="CM48" s="619"/>
      <c r="CN48" s="619"/>
      <c r="CO48" s="619"/>
      <c r="CP48" s="619"/>
      <c r="CQ48" s="620"/>
      <c r="CR48" s="621" t="s">
        <v>242</v>
      </c>
      <c r="CS48" s="622"/>
      <c r="CT48" s="622"/>
      <c r="CU48" s="622"/>
      <c r="CV48" s="622"/>
      <c r="CW48" s="622"/>
      <c r="CX48" s="622"/>
      <c r="CY48" s="623"/>
      <c r="CZ48" s="624" t="s">
        <v>242</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373</v>
      </c>
      <c r="CE49" s="603"/>
      <c r="CF49" s="603"/>
      <c r="CG49" s="603"/>
      <c r="CH49" s="603"/>
      <c r="CI49" s="603"/>
      <c r="CJ49" s="603"/>
      <c r="CK49" s="603"/>
      <c r="CL49" s="603"/>
      <c r="CM49" s="603"/>
      <c r="CN49" s="603"/>
      <c r="CO49" s="603"/>
      <c r="CP49" s="603"/>
      <c r="CQ49" s="604"/>
      <c r="CR49" s="605">
        <v>28446606</v>
      </c>
      <c r="CS49" s="606"/>
      <c r="CT49" s="606"/>
      <c r="CU49" s="606"/>
      <c r="CV49" s="606"/>
      <c r="CW49" s="606"/>
      <c r="CX49" s="606"/>
      <c r="CY49" s="607"/>
      <c r="CZ49" s="608">
        <v>100</v>
      </c>
      <c r="DA49" s="609"/>
      <c r="DB49" s="609"/>
      <c r="DC49" s="610"/>
      <c r="DD49" s="611">
        <v>17512103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XUbopMMI3Rwe54zbImfVRsWTASMdyNH0lPj1DEqN50QFVSj3tFaJZ72NMCvOxzGfCMyyQZWISI6abc1fDsgaw==" saltValue="iC5FY3ylrla3vEIn87tU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73" zoomScale="70" zoomScaleNormal="25" zoomScaleSheetLayoutView="70" workbookViewId="0">
      <selection activeCell="BK84" sqref="BK8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375</v>
      </c>
      <c r="DK2" s="1092"/>
      <c r="DL2" s="1092"/>
      <c r="DM2" s="1092"/>
      <c r="DN2" s="1092"/>
      <c r="DO2" s="1093"/>
      <c r="DP2" s="228"/>
      <c r="DQ2" s="1091" t="s">
        <v>376</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094"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084" t="s">
        <v>393</v>
      </c>
      <c r="DH5" s="1085"/>
      <c r="DI5" s="1085"/>
      <c r="DJ5" s="1085"/>
      <c r="DK5" s="1086"/>
      <c r="DL5" s="1084" t="s">
        <v>394</v>
      </c>
      <c r="DM5" s="1085"/>
      <c r="DN5" s="1085"/>
      <c r="DO5" s="1085"/>
      <c r="DP5" s="1086"/>
      <c r="DQ5" s="1001" t="s">
        <v>395</v>
      </c>
      <c r="DR5" s="1002"/>
      <c r="DS5" s="1002"/>
      <c r="DT5" s="1002"/>
      <c r="DU5" s="1003"/>
      <c r="DV5" s="1001" t="s">
        <v>386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396</v>
      </c>
      <c r="C7" s="1048"/>
      <c r="D7" s="1048"/>
      <c r="E7" s="1048"/>
      <c r="F7" s="1048"/>
      <c r="G7" s="1048"/>
      <c r="H7" s="1048"/>
      <c r="I7" s="1048"/>
      <c r="J7" s="1048"/>
      <c r="K7" s="1048"/>
      <c r="L7" s="1048"/>
      <c r="M7" s="1048"/>
      <c r="N7" s="1048"/>
      <c r="O7" s="1048"/>
      <c r="P7" s="1049"/>
      <c r="Q7" s="1102">
        <v>30282</v>
      </c>
      <c r="R7" s="1103"/>
      <c r="S7" s="1103"/>
      <c r="T7" s="1103"/>
      <c r="U7" s="1103"/>
      <c r="V7" s="1103">
        <v>28447</v>
      </c>
      <c r="W7" s="1103"/>
      <c r="X7" s="1103"/>
      <c r="Y7" s="1103"/>
      <c r="Z7" s="1103"/>
      <c r="AA7" s="1103">
        <v>1835</v>
      </c>
      <c r="AB7" s="1103"/>
      <c r="AC7" s="1103"/>
      <c r="AD7" s="1103"/>
      <c r="AE7" s="1104"/>
      <c r="AF7" s="1105">
        <v>1460</v>
      </c>
      <c r="AG7" s="1106"/>
      <c r="AH7" s="1106"/>
      <c r="AI7" s="1106"/>
      <c r="AJ7" s="1107"/>
      <c r="AK7" s="1108">
        <v>6</v>
      </c>
      <c r="AL7" s="1109"/>
      <c r="AM7" s="1109"/>
      <c r="AN7" s="1109"/>
      <c r="AO7" s="1109"/>
      <c r="AP7" s="1109">
        <v>28676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599</v>
      </c>
      <c r="BT7" s="1100"/>
      <c r="BU7" s="1100"/>
      <c r="BV7" s="1100"/>
      <c r="BW7" s="1100"/>
      <c r="BX7" s="1100"/>
      <c r="BY7" s="1100"/>
      <c r="BZ7" s="1100"/>
      <c r="CA7" s="1100"/>
      <c r="CB7" s="1100"/>
      <c r="CC7" s="1100"/>
      <c r="CD7" s="1100"/>
      <c r="CE7" s="1100"/>
      <c r="CF7" s="1100"/>
      <c r="CG7" s="1112"/>
      <c r="CH7" s="1096">
        <v>-1</v>
      </c>
      <c r="CI7" s="1097"/>
      <c r="CJ7" s="1097"/>
      <c r="CK7" s="1097"/>
      <c r="CL7" s="1098"/>
      <c r="CM7" s="1096">
        <v>5</v>
      </c>
      <c r="CN7" s="1097"/>
      <c r="CO7" s="1097"/>
      <c r="CP7" s="1097"/>
      <c r="CQ7" s="1098"/>
      <c r="CR7" s="1096">
        <v>3</v>
      </c>
      <c r="CS7" s="1097"/>
      <c r="CT7" s="1097"/>
      <c r="CU7" s="1097"/>
      <c r="CV7" s="1098"/>
      <c r="CW7" s="1096" t="s">
        <v>582</v>
      </c>
      <c r="CX7" s="1097"/>
      <c r="CY7" s="1097"/>
      <c r="CZ7" s="1097"/>
      <c r="DA7" s="1098"/>
      <c r="DB7" s="1096" t="s">
        <v>582</v>
      </c>
      <c r="DC7" s="1097"/>
      <c r="DD7" s="1097"/>
      <c r="DE7" s="1097"/>
      <c r="DF7" s="1098"/>
      <c r="DG7" s="1096" t="s">
        <v>582</v>
      </c>
      <c r="DH7" s="1097"/>
      <c r="DI7" s="1097"/>
      <c r="DJ7" s="1097"/>
      <c r="DK7" s="1098"/>
      <c r="DL7" s="1096" t="s">
        <v>582</v>
      </c>
      <c r="DM7" s="1097"/>
      <c r="DN7" s="1097"/>
      <c r="DO7" s="1097"/>
      <c r="DP7" s="1098"/>
      <c r="DQ7" s="1096" t="s">
        <v>582</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30282</v>
      </c>
      <c r="R23" s="1061"/>
      <c r="S23" s="1061"/>
      <c r="T23" s="1061"/>
      <c r="U23" s="1061"/>
      <c r="V23" s="1061">
        <v>28447</v>
      </c>
      <c r="W23" s="1061"/>
      <c r="X23" s="1061"/>
      <c r="Y23" s="1061"/>
      <c r="Z23" s="1061"/>
      <c r="AA23" s="1061">
        <v>1835</v>
      </c>
      <c r="AB23" s="1061"/>
      <c r="AC23" s="1061"/>
      <c r="AD23" s="1061"/>
      <c r="AE23" s="1068"/>
      <c r="AF23" s="1069">
        <v>1460</v>
      </c>
      <c r="AG23" s="1061"/>
      <c r="AH23" s="1061"/>
      <c r="AI23" s="1061"/>
      <c r="AJ23" s="1070"/>
      <c r="AK23" s="1071"/>
      <c r="AL23" s="1072"/>
      <c r="AM23" s="1072"/>
      <c r="AN23" s="1072"/>
      <c r="AO23" s="1072"/>
      <c r="AP23" s="1061">
        <v>28676</v>
      </c>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379</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411</v>
      </c>
      <c r="C28" s="1048"/>
      <c r="D28" s="1048"/>
      <c r="E28" s="1048"/>
      <c r="F28" s="1048"/>
      <c r="G28" s="1048"/>
      <c r="H28" s="1048"/>
      <c r="I28" s="1048"/>
      <c r="J28" s="1048"/>
      <c r="K28" s="1048"/>
      <c r="L28" s="1048"/>
      <c r="M28" s="1048"/>
      <c r="N28" s="1048"/>
      <c r="O28" s="1048"/>
      <c r="P28" s="1049"/>
      <c r="Q28" s="1050">
        <v>6390</v>
      </c>
      <c r="R28" s="1051"/>
      <c r="S28" s="1051"/>
      <c r="T28" s="1051"/>
      <c r="U28" s="1051"/>
      <c r="V28" s="1051">
        <v>6286</v>
      </c>
      <c r="W28" s="1051"/>
      <c r="X28" s="1051"/>
      <c r="Y28" s="1051"/>
      <c r="Z28" s="1051"/>
      <c r="AA28" s="1051">
        <v>104</v>
      </c>
      <c r="AB28" s="1051"/>
      <c r="AC28" s="1051"/>
      <c r="AD28" s="1051"/>
      <c r="AE28" s="1052"/>
      <c r="AF28" s="1053">
        <v>104</v>
      </c>
      <c r="AG28" s="1051"/>
      <c r="AH28" s="1051"/>
      <c r="AI28" s="1051"/>
      <c r="AJ28" s="1054"/>
      <c r="AK28" s="1042">
        <v>425</v>
      </c>
      <c r="AL28" s="1043"/>
      <c r="AM28" s="1043"/>
      <c r="AN28" s="1043"/>
      <c r="AO28" s="1043"/>
      <c r="AP28" s="1043" t="s">
        <v>582</v>
      </c>
      <c r="AQ28" s="1043"/>
      <c r="AR28" s="1043"/>
      <c r="AS28" s="1043"/>
      <c r="AT28" s="1043"/>
      <c r="AU28" s="1043" t="s">
        <v>582</v>
      </c>
      <c r="AV28" s="1043"/>
      <c r="AW28" s="1043"/>
      <c r="AX28" s="1043"/>
      <c r="AY28" s="1043"/>
      <c r="AZ28" s="1044" t="s">
        <v>582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412</v>
      </c>
      <c r="C29" s="1031"/>
      <c r="D29" s="1031"/>
      <c r="E29" s="1031"/>
      <c r="F29" s="1031"/>
      <c r="G29" s="1031"/>
      <c r="H29" s="1031"/>
      <c r="I29" s="1031"/>
      <c r="J29" s="1031"/>
      <c r="K29" s="1031"/>
      <c r="L29" s="1031"/>
      <c r="M29" s="1031"/>
      <c r="N29" s="1031"/>
      <c r="O29" s="1031"/>
      <c r="P29" s="1032"/>
      <c r="Q29" s="1038">
        <v>5459</v>
      </c>
      <c r="R29" s="1039"/>
      <c r="S29" s="1039"/>
      <c r="T29" s="1039"/>
      <c r="U29" s="1039"/>
      <c r="V29" s="1039">
        <v>5273</v>
      </c>
      <c r="W29" s="1039"/>
      <c r="X29" s="1039"/>
      <c r="Y29" s="1039"/>
      <c r="Z29" s="1039"/>
      <c r="AA29" s="1039">
        <v>187</v>
      </c>
      <c r="AB29" s="1039"/>
      <c r="AC29" s="1039"/>
      <c r="AD29" s="1039"/>
      <c r="AE29" s="1040"/>
      <c r="AF29" s="1035">
        <v>187</v>
      </c>
      <c r="AG29" s="1036"/>
      <c r="AH29" s="1036"/>
      <c r="AI29" s="1036"/>
      <c r="AJ29" s="1037"/>
      <c r="AK29" s="980">
        <v>854</v>
      </c>
      <c r="AL29" s="971"/>
      <c r="AM29" s="971"/>
      <c r="AN29" s="971"/>
      <c r="AO29" s="971"/>
      <c r="AP29" s="971" t="s">
        <v>582</v>
      </c>
      <c r="AQ29" s="971"/>
      <c r="AR29" s="971"/>
      <c r="AS29" s="971"/>
      <c r="AT29" s="971"/>
      <c r="AU29" s="971" t="s">
        <v>582</v>
      </c>
      <c r="AV29" s="971"/>
      <c r="AW29" s="971"/>
      <c r="AX29" s="971"/>
      <c r="AY29" s="971"/>
      <c r="AZ29" s="1041" t="s">
        <v>582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413</v>
      </c>
      <c r="C30" s="1031"/>
      <c r="D30" s="1031"/>
      <c r="E30" s="1031"/>
      <c r="F30" s="1031"/>
      <c r="G30" s="1031"/>
      <c r="H30" s="1031"/>
      <c r="I30" s="1031"/>
      <c r="J30" s="1031"/>
      <c r="K30" s="1031"/>
      <c r="L30" s="1031"/>
      <c r="M30" s="1031"/>
      <c r="N30" s="1031"/>
      <c r="O30" s="1031"/>
      <c r="P30" s="1032"/>
      <c r="Q30" s="1038">
        <v>1457</v>
      </c>
      <c r="R30" s="1039"/>
      <c r="S30" s="1039"/>
      <c r="T30" s="1039"/>
      <c r="U30" s="1039"/>
      <c r="V30" s="1039">
        <v>1430</v>
      </c>
      <c r="W30" s="1039"/>
      <c r="X30" s="1039"/>
      <c r="Y30" s="1039"/>
      <c r="Z30" s="1039"/>
      <c r="AA30" s="1039">
        <v>28</v>
      </c>
      <c r="AB30" s="1039"/>
      <c r="AC30" s="1039"/>
      <c r="AD30" s="1039"/>
      <c r="AE30" s="1040"/>
      <c r="AF30" s="1035">
        <v>28</v>
      </c>
      <c r="AG30" s="1036"/>
      <c r="AH30" s="1036"/>
      <c r="AI30" s="1036"/>
      <c r="AJ30" s="1037"/>
      <c r="AK30" s="980">
        <v>857</v>
      </c>
      <c r="AL30" s="971"/>
      <c r="AM30" s="971"/>
      <c r="AN30" s="971"/>
      <c r="AO30" s="971"/>
      <c r="AP30" s="971" t="s">
        <v>582</v>
      </c>
      <c r="AQ30" s="971"/>
      <c r="AR30" s="971"/>
      <c r="AS30" s="971"/>
      <c r="AT30" s="971"/>
      <c r="AU30" s="971" t="s">
        <v>582</v>
      </c>
      <c r="AV30" s="971"/>
      <c r="AW30" s="971"/>
      <c r="AX30" s="971"/>
      <c r="AY30" s="971"/>
      <c r="AZ30" s="1041" t="s">
        <v>582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414</v>
      </c>
      <c r="C31" s="1031"/>
      <c r="D31" s="1031"/>
      <c r="E31" s="1031"/>
      <c r="F31" s="1031"/>
      <c r="G31" s="1031"/>
      <c r="H31" s="1031"/>
      <c r="I31" s="1031"/>
      <c r="J31" s="1031"/>
      <c r="K31" s="1031"/>
      <c r="L31" s="1031"/>
      <c r="M31" s="1031"/>
      <c r="N31" s="1031"/>
      <c r="O31" s="1031"/>
      <c r="P31" s="1032"/>
      <c r="Q31" s="1038">
        <v>16</v>
      </c>
      <c r="R31" s="1039"/>
      <c r="S31" s="1039"/>
      <c r="T31" s="1039"/>
      <c r="U31" s="1039"/>
      <c r="V31" s="1039">
        <v>16</v>
      </c>
      <c r="W31" s="1039"/>
      <c r="X31" s="1039"/>
      <c r="Y31" s="1039"/>
      <c r="Z31" s="1039"/>
      <c r="AA31" s="1039">
        <v>0</v>
      </c>
      <c r="AB31" s="1039"/>
      <c r="AC31" s="1039"/>
      <c r="AD31" s="1039"/>
      <c r="AE31" s="1040"/>
      <c r="AF31" s="1035">
        <v>0</v>
      </c>
      <c r="AG31" s="1036"/>
      <c r="AH31" s="1036"/>
      <c r="AI31" s="1036"/>
      <c r="AJ31" s="1037"/>
      <c r="AK31" s="980">
        <v>1</v>
      </c>
      <c r="AL31" s="971"/>
      <c r="AM31" s="971"/>
      <c r="AN31" s="971"/>
      <c r="AO31" s="971"/>
      <c r="AP31" s="971" t="s">
        <v>582</v>
      </c>
      <c r="AQ31" s="971"/>
      <c r="AR31" s="971"/>
      <c r="AS31" s="971"/>
      <c r="AT31" s="971"/>
      <c r="AU31" s="971" t="s">
        <v>582</v>
      </c>
      <c r="AV31" s="971"/>
      <c r="AW31" s="971"/>
      <c r="AX31" s="971"/>
      <c r="AY31" s="971"/>
      <c r="AZ31" s="1041" t="s">
        <v>582</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1477</v>
      </c>
      <c r="R32" s="1039"/>
      <c r="S32" s="1039"/>
      <c r="T32" s="1039"/>
      <c r="U32" s="1039"/>
      <c r="V32" s="1039">
        <v>1422</v>
      </c>
      <c r="W32" s="1039"/>
      <c r="X32" s="1039"/>
      <c r="Y32" s="1039"/>
      <c r="Z32" s="1039"/>
      <c r="AA32" s="1039">
        <v>56</v>
      </c>
      <c r="AB32" s="1039"/>
      <c r="AC32" s="1039"/>
      <c r="AD32" s="1039"/>
      <c r="AE32" s="1040"/>
      <c r="AF32" s="1035">
        <v>1125</v>
      </c>
      <c r="AG32" s="1036"/>
      <c r="AH32" s="1036"/>
      <c r="AI32" s="1036"/>
      <c r="AJ32" s="1037"/>
      <c r="AK32" s="980">
        <v>6</v>
      </c>
      <c r="AL32" s="971"/>
      <c r="AM32" s="971"/>
      <c r="AN32" s="971"/>
      <c r="AO32" s="971"/>
      <c r="AP32" s="971">
        <v>3540</v>
      </c>
      <c r="AQ32" s="971"/>
      <c r="AR32" s="971"/>
      <c r="AS32" s="971"/>
      <c r="AT32" s="971"/>
      <c r="AU32" s="971">
        <v>32</v>
      </c>
      <c r="AV32" s="971"/>
      <c r="AW32" s="971"/>
      <c r="AX32" s="971"/>
      <c r="AY32" s="971"/>
      <c r="AZ32" s="1041" t="s">
        <v>582</v>
      </c>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417</v>
      </c>
      <c r="C33" s="1031"/>
      <c r="D33" s="1031"/>
      <c r="E33" s="1031"/>
      <c r="F33" s="1031"/>
      <c r="G33" s="1031"/>
      <c r="H33" s="1031"/>
      <c r="I33" s="1031"/>
      <c r="J33" s="1031"/>
      <c r="K33" s="1031"/>
      <c r="L33" s="1031"/>
      <c r="M33" s="1031"/>
      <c r="N33" s="1031"/>
      <c r="O33" s="1031"/>
      <c r="P33" s="1032"/>
      <c r="Q33" s="1038">
        <v>1424</v>
      </c>
      <c r="R33" s="1039"/>
      <c r="S33" s="1039"/>
      <c r="T33" s="1039"/>
      <c r="U33" s="1039"/>
      <c r="V33" s="1039">
        <v>1372</v>
      </c>
      <c r="W33" s="1039"/>
      <c r="X33" s="1039"/>
      <c r="Y33" s="1039"/>
      <c r="Z33" s="1039"/>
      <c r="AA33" s="1039">
        <v>52</v>
      </c>
      <c r="AB33" s="1039"/>
      <c r="AC33" s="1039"/>
      <c r="AD33" s="1039"/>
      <c r="AE33" s="1040"/>
      <c r="AF33" s="1035">
        <v>420</v>
      </c>
      <c r="AG33" s="1036"/>
      <c r="AH33" s="1036"/>
      <c r="AI33" s="1036"/>
      <c r="AJ33" s="1037"/>
      <c r="AK33" s="980">
        <v>753</v>
      </c>
      <c r="AL33" s="971"/>
      <c r="AM33" s="971"/>
      <c r="AN33" s="971"/>
      <c r="AO33" s="971"/>
      <c r="AP33" s="971">
        <v>10733</v>
      </c>
      <c r="AQ33" s="971"/>
      <c r="AR33" s="971"/>
      <c r="AS33" s="971"/>
      <c r="AT33" s="971"/>
      <c r="AU33" s="971">
        <v>8339</v>
      </c>
      <c r="AV33" s="971"/>
      <c r="AW33" s="971"/>
      <c r="AX33" s="971"/>
      <c r="AY33" s="971"/>
      <c r="AZ33" s="1041" t="s">
        <v>582</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398</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1864</v>
      </c>
      <c r="AG63" s="959"/>
      <c r="AH63" s="959"/>
      <c r="AI63" s="959"/>
      <c r="AJ63" s="1022"/>
      <c r="AK63" s="1023"/>
      <c r="AL63" s="963"/>
      <c r="AM63" s="963"/>
      <c r="AN63" s="963"/>
      <c r="AO63" s="963"/>
      <c r="AP63" s="959">
        <v>14273</v>
      </c>
      <c r="AQ63" s="959"/>
      <c r="AR63" s="959"/>
      <c r="AS63" s="959"/>
      <c r="AT63" s="959"/>
      <c r="AU63" s="959">
        <v>8371</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583</v>
      </c>
      <c r="C68" s="986"/>
      <c r="D68" s="986"/>
      <c r="E68" s="986"/>
      <c r="F68" s="986"/>
      <c r="G68" s="986"/>
      <c r="H68" s="986"/>
      <c r="I68" s="986"/>
      <c r="J68" s="986"/>
      <c r="K68" s="986"/>
      <c r="L68" s="986"/>
      <c r="M68" s="986"/>
      <c r="N68" s="986"/>
      <c r="O68" s="986"/>
      <c r="P68" s="987"/>
      <c r="Q68" s="988">
        <v>322</v>
      </c>
      <c r="R68" s="982"/>
      <c r="S68" s="982"/>
      <c r="T68" s="982"/>
      <c r="U68" s="982"/>
      <c r="V68" s="982">
        <v>280</v>
      </c>
      <c r="W68" s="982"/>
      <c r="X68" s="982"/>
      <c r="Y68" s="982"/>
      <c r="Z68" s="982"/>
      <c r="AA68" s="982">
        <v>41</v>
      </c>
      <c r="AB68" s="982"/>
      <c r="AC68" s="982"/>
      <c r="AD68" s="982"/>
      <c r="AE68" s="982"/>
      <c r="AF68" s="982">
        <v>26</v>
      </c>
      <c r="AG68" s="982"/>
      <c r="AH68" s="982"/>
      <c r="AI68" s="982"/>
      <c r="AJ68" s="982"/>
      <c r="AK68" s="982" t="s">
        <v>582</v>
      </c>
      <c r="AL68" s="982"/>
      <c r="AM68" s="982"/>
      <c r="AN68" s="982"/>
      <c r="AO68" s="982"/>
      <c r="AP68" s="982" t="s">
        <v>582</v>
      </c>
      <c r="AQ68" s="982"/>
      <c r="AR68" s="982"/>
      <c r="AS68" s="982"/>
      <c r="AT68" s="982"/>
      <c r="AU68" s="982" t="s">
        <v>582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584</v>
      </c>
      <c r="C69" s="975"/>
      <c r="D69" s="975"/>
      <c r="E69" s="975"/>
      <c r="F69" s="975"/>
      <c r="G69" s="975"/>
      <c r="H69" s="975"/>
      <c r="I69" s="975"/>
      <c r="J69" s="975"/>
      <c r="K69" s="975"/>
      <c r="L69" s="975"/>
      <c r="M69" s="975"/>
      <c r="N69" s="975"/>
      <c r="O69" s="975"/>
      <c r="P69" s="976"/>
      <c r="Q69" s="977">
        <v>4652</v>
      </c>
      <c r="R69" s="971"/>
      <c r="S69" s="971"/>
      <c r="T69" s="971"/>
      <c r="U69" s="971"/>
      <c r="V69" s="971">
        <v>4492</v>
      </c>
      <c r="W69" s="971"/>
      <c r="X69" s="971"/>
      <c r="Y69" s="971"/>
      <c r="Z69" s="971"/>
      <c r="AA69" s="971">
        <v>160</v>
      </c>
      <c r="AB69" s="971"/>
      <c r="AC69" s="971"/>
      <c r="AD69" s="971"/>
      <c r="AE69" s="971"/>
      <c r="AF69" s="971">
        <v>94</v>
      </c>
      <c r="AG69" s="971"/>
      <c r="AH69" s="971"/>
      <c r="AI69" s="971"/>
      <c r="AJ69" s="971"/>
      <c r="AK69" s="971">
        <v>176</v>
      </c>
      <c r="AL69" s="971"/>
      <c r="AM69" s="971"/>
      <c r="AN69" s="971"/>
      <c r="AO69" s="971"/>
      <c r="AP69" s="971">
        <v>995</v>
      </c>
      <c r="AQ69" s="971"/>
      <c r="AR69" s="971"/>
      <c r="AS69" s="971"/>
      <c r="AT69" s="971"/>
      <c r="AU69" s="971">
        <v>71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585</v>
      </c>
      <c r="C70" s="975"/>
      <c r="D70" s="975"/>
      <c r="E70" s="975"/>
      <c r="F70" s="975"/>
      <c r="G70" s="975"/>
      <c r="H70" s="975"/>
      <c r="I70" s="975"/>
      <c r="J70" s="975"/>
      <c r="K70" s="975"/>
      <c r="L70" s="975"/>
      <c r="M70" s="975"/>
      <c r="N70" s="975"/>
      <c r="O70" s="975"/>
      <c r="P70" s="976"/>
      <c r="Q70" s="977">
        <v>206</v>
      </c>
      <c r="R70" s="971"/>
      <c r="S70" s="971"/>
      <c r="T70" s="971"/>
      <c r="U70" s="971"/>
      <c r="V70" s="971">
        <v>206</v>
      </c>
      <c r="W70" s="971"/>
      <c r="X70" s="971"/>
      <c r="Y70" s="971"/>
      <c r="Z70" s="971"/>
      <c r="AA70" s="971">
        <v>0</v>
      </c>
      <c r="AB70" s="971"/>
      <c r="AC70" s="971"/>
      <c r="AD70" s="971"/>
      <c r="AE70" s="971"/>
      <c r="AF70" s="971">
        <v>0</v>
      </c>
      <c r="AG70" s="971"/>
      <c r="AH70" s="971"/>
      <c r="AI70" s="971"/>
      <c r="AJ70" s="971"/>
      <c r="AK70" s="971">
        <v>8</v>
      </c>
      <c r="AL70" s="971"/>
      <c r="AM70" s="971"/>
      <c r="AN70" s="971"/>
      <c r="AO70" s="971"/>
      <c r="AP70" s="971">
        <v>99</v>
      </c>
      <c r="AQ70" s="971"/>
      <c r="AR70" s="971"/>
      <c r="AS70" s="971"/>
      <c r="AT70" s="971"/>
      <c r="AU70" s="971">
        <v>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586</v>
      </c>
      <c r="C71" s="975"/>
      <c r="D71" s="975"/>
      <c r="E71" s="975"/>
      <c r="F71" s="975"/>
      <c r="G71" s="975"/>
      <c r="H71" s="975"/>
      <c r="I71" s="975"/>
      <c r="J71" s="975"/>
      <c r="K71" s="975"/>
      <c r="L71" s="975"/>
      <c r="M71" s="975"/>
      <c r="N71" s="975"/>
      <c r="O71" s="975"/>
      <c r="P71" s="976"/>
      <c r="Q71" s="977">
        <v>5</v>
      </c>
      <c r="R71" s="971"/>
      <c r="S71" s="971"/>
      <c r="T71" s="971"/>
      <c r="U71" s="971"/>
      <c r="V71" s="971">
        <v>5</v>
      </c>
      <c r="W71" s="971"/>
      <c r="X71" s="971"/>
      <c r="Y71" s="971"/>
      <c r="Z71" s="971"/>
      <c r="AA71" s="971">
        <v>0</v>
      </c>
      <c r="AB71" s="971"/>
      <c r="AC71" s="971"/>
      <c r="AD71" s="971"/>
      <c r="AE71" s="971"/>
      <c r="AF71" s="971">
        <v>0</v>
      </c>
      <c r="AG71" s="971"/>
      <c r="AH71" s="971"/>
      <c r="AI71" s="971"/>
      <c r="AJ71" s="971"/>
      <c r="AK71" s="971" t="s">
        <v>582</v>
      </c>
      <c r="AL71" s="971"/>
      <c r="AM71" s="971"/>
      <c r="AN71" s="971"/>
      <c r="AO71" s="971"/>
      <c r="AP71" s="971" t="s">
        <v>582</v>
      </c>
      <c r="AQ71" s="971"/>
      <c r="AR71" s="971"/>
      <c r="AS71" s="971"/>
      <c r="AT71" s="971"/>
      <c r="AU71" s="971" t="s">
        <v>582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587</v>
      </c>
      <c r="C72" s="975"/>
      <c r="D72" s="975"/>
      <c r="E72" s="975"/>
      <c r="F72" s="975"/>
      <c r="G72" s="975"/>
      <c r="H72" s="975"/>
      <c r="I72" s="975"/>
      <c r="J72" s="975"/>
      <c r="K72" s="975"/>
      <c r="L72" s="975"/>
      <c r="M72" s="975"/>
      <c r="N72" s="975"/>
      <c r="O72" s="975"/>
      <c r="P72" s="976"/>
      <c r="Q72" s="977">
        <v>7065</v>
      </c>
      <c r="R72" s="971"/>
      <c r="S72" s="971"/>
      <c r="T72" s="971"/>
      <c r="U72" s="971"/>
      <c r="V72" s="971">
        <v>6313</v>
      </c>
      <c r="W72" s="971"/>
      <c r="X72" s="971"/>
      <c r="Y72" s="971"/>
      <c r="Z72" s="971"/>
      <c r="AA72" s="971">
        <v>752</v>
      </c>
      <c r="AB72" s="971"/>
      <c r="AC72" s="971"/>
      <c r="AD72" s="971"/>
      <c r="AE72" s="971"/>
      <c r="AF72" s="971">
        <v>725</v>
      </c>
      <c r="AG72" s="971"/>
      <c r="AH72" s="971"/>
      <c r="AI72" s="971"/>
      <c r="AJ72" s="971"/>
      <c r="AK72" s="971" t="s">
        <v>582</v>
      </c>
      <c r="AL72" s="971"/>
      <c r="AM72" s="971"/>
      <c r="AN72" s="971"/>
      <c r="AO72" s="971"/>
      <c r="AP72" s="971">
        <v>5093</v>
      </c>
      <c r="AQ72" s="971"/>
      <c r="AR72" s="971"/>
      <c r="AS72" s="971"/>
      <c r="AT72" s="971"/>
      <c r="AU72" s="971">
        <v>918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588</v>
      </c>
      <c r="C73" s="975"/>
      <c r="D73" s="975"/>
      <c r="E73" s="975"/>
      <c r="F73" s="975"/>
      <c r="G73" s="975"/>
      <c r="H73" s="975"/>
      <c r="I73" s="975"/>
      <c r="J73" s="975"/>
      <c r="K73" s="975"/>
      <c r="L73" s="975"/>
      <c r="M73" s="975"/>
      <c r="N73" s="975"/>
      <c r="O73" s="975"/>
      <c r="P73" s="976"/>
      <c r="Q73" s="977">
        <v>16052</v>
      </c>
      <c r="R73" s="971"/>
      <c r="S73" s="971"/>
      <c r="T73" s="971"/>
      <c r="U73" s="971"/>
      <c r="V73" s="971">
        <v>16031</v>
      </c>
      <c r="W73" s="971"/>
      <c r="X73" s="971"/>
      <c r="Y73" s="971"/>
      <c r="Z73" s="971"/>
      <c r="AA73" s="971">
        <v>21</v>
      </c>
      <c r="AB73" s="971"/>
      <c r="AC73" s="971"/>
      <c r="AD73" s="971"/>
      <c r="AE73" s="971"/>
      <c r="AF73" s="971">
        <v>14</v>
      </c>
      <c r="AG73" s="971"/>
      <c r="AH73" s="971"/>
      <c r="AI73" s="971"/>
      <c r="AJ73" s="971"/>
      <c r="AK73" s="971">
        <v>113</v>
      </c>
      <c r="AL73" s="971"/>
      <c r="AM73" s="971"/>
      <c r="AN73" s="971"/>
      <c r="AO73" s="971"/>
      <c r="AP73" s="971" t="s">
        <v>582</v>
      </c>
      <c r="AQ73" s="971"/>
      <c r="AR73" s="971"/>
      <c r="AS73" s="971"/>
      <c r="AT73" s="971"/>
      <c r="AU73" s="971" t="s">
        <v>582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589</v>
      </c>
      <c r="C74" s="975"/>
      <c r="D74" s="975"/>
      <c r="E74" s="975"/>
      <c r="F74" s="975"/>
      <c r="G74" s="975"/>
      <c r="H74" s="975"/>
      <c r="I74" s="975"/>
      <c r="J74" s="975"/>
      <c r="K74" s="975"/>
      <c r="L74" s="975"/>
      <c r="M74" s="975"/>
      <c r="N74" s="975"/>
      <c r="O74" s="975"/>
      <c r="P74" s="976"/>
      <c r="Q74" s="977">
        <v>88</v>
      </c>
      <c r="R74" s="971"/>
      <c r="S74" s="971"/>
      <c r="T74" s="971"/>
      <c r="U74" s="971"/>
      <c r="V74" s="971">
        <v>87</v>
      </c>
      <c r="W74" s="971"/>
      <c r="X74" s="971"/>
      <c r="Y74" s="971"/>
      <c r="Z74" s="971"/>
      <c r="AA74" s="971">
        <v>1</v>
      </c>
      <c r="AB74" s="971"/>
      <c r="AC74" s="971"/>
      <c r="AD74" s="971"/>
      <c r="AE74" s="971"/>
      <c r="AF74" s="971">
        <v>1</v>
      </c>
      <c r="AG74" s="971"/>
      <c r="AH74" s="971"/>
      <c r="AI74" s="971"/>
      <c r="AJ74" s="971"/>
      <c r="AK74" s="971">
        <v>8</v>
      </c>
      <c r="AL74" s="971"/>
      <c r="AM74" s="971"/>
      <c r="AN74" s="971"/>
      <c r="AO74" s="971"/>
      <c r="AP74" s="971" t="s">
        <v>582</v>
      </c>
      <c r="AQ74" s="971"/>
      <c r="AR74" s="971"/>
      <c r="AS74" s="971"/>
      <c r="AT74" s="971"/>
      <c r="AU74" s="971" t="s">
        <v>582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590</v>
      </c>
      <c r="C75" s="975"/>
      <c r="D75" s="975"/>
      <c r="E75" s="975"/>
      <c r="F75" s="975"/>
      <c r="G75" s="975"/>
      <c r="H75" s="975"/>
      <c r="I75" s="975"/>
      <c r="J75" s="975"/>
      <c r="K75" s="975"/>
      <c r="L75" s="975"/>
      <c r="M75" s="975"/>
      <c r="N75" s="975"/>
      <c r="O75" s="975"/>
      <c r="P75" s="976"/>
      <c r="Q75" s="978">
        <v>64</v>
      </c>
      <c r="R75" s="979"/>
      <c r="S75" s="979"/>
      <c r="T75" s="979"/>
      <c r="U75" s="980"/>
      <c r="V75" s="981">
        <v>58</v>
      </c>
      <c r="W75" s="979"/>
      <c r="X75" s="979"/>
      <c r="Y75" s="979"/>
      <c r="Z75" s="980"/>
      <c r="AA75" s="981">
        <v>6</v>
      </c>
      <c r="AB75" s="979"/>
      <c r="AC75" s="979"/>
      <c r="AD75" s="979"/>
      <c r="AE75" s="980"/>
      <c r="AF75" s="981">
        <v>6</v>
      </c>
      <c r="AG75" s="979"/>
      <c r="AH75" s="979"/>
      <c r="AI75" s="979"/>
      <c r="AJ75" s="980"/>
      <c r="AK75" s="981" t="s">
        <v>582</v>
      </c>
      <c r="AL75" s="979"/>
      <c r="AM75" s="979"/>
      <c r="AN75" s="979"/>
      <c r="AO75" s="980"/>
      <c r="AP75" s="981" t="s">
        <v>582</v>
      </c>
      <c r="AQ75" s="979"/>
      <c r="AR75" s="979"/>
      <c r="AS75" s="979"/>
      <c r="AT75" s="980"/>
      <c r="AU75" s="981" t="s">
        <v>582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591</v>
      </c>
      <c r="C76" s="975"/>
      <c r="D76" s="975"/>
      <c r="E76" s="975"/>
      <c r="F76" s="975"/>
      <c r="G76" s="975"/>
      <c r="H76" s="975"/>
      <c r="I76" s="975"/>
      <c r="J76" s="975"/>
      <c r="K76" s="975"/>
      <c r="L76" s="975"/>
      <c r="M76" s="975"/>
      <c r="N76" s="975"/>
      <c r="O76" s="975"/>
      <c r="P76" s="976"/>
      <c r="Q76" s="978">
        <v>252</v>
      </c>
      <c r="R76" s="979"/>
      <c r="S76" s="979"/>
      <c r="T76" s="979"/>
      <c r="U76" s="980"/>
      <c r="V76" s="981">
        <v>224</v>
      </c>
      <c r="W76" s="979"/>
      <c r="X76" s="979"/>
      <c r="Y76" s="979"/>
      <c r="Z76" s="980"/>
      <c r="AA76" s="981">
        <v>29</v>
      </c>
      <c r="AB76" s="979"/>
      <c r="AC76" s="979"/>
      <c r="AD76" s="979"/>
      <c r="AE76" s="980"/>
      <c r="AF76" s="981">
        <v>29</v>
      </c>
      <c r="AG76" s="979"/>
      <c r="AH76" s="979"/>
      <c r="AI76" s="979"/>
      <c r="AJ76" s="980"/>
      <c r="AK76" s="981" t="s">
        <v>582</v>
      </c>
      <c r="AL76" s="979"/>
      <c r="AM76" s="979"/>
      <c r="AN76" s="979"/>
      <c r="AO76" s="980"/>
      <c r="AP76" s="981" t="s">
        <v>582</v>
      </c>
      <c r="AQ76" s="979"/>
      <c r="AR76" s="979"/>
      <c r="AS76" s="979"/>
      <c r="AT76" s="980"/>
      <c r="AU76" s="981" t="s">
        <v>582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592</v>
      </c>
      <c r="C77" s="975"/>
      <c r="D77" s="975"/>
      <c r="E77" s="975"/>
      <c r="F77" s="975"/>
      <c r="G77" s="975"/>
      <c r="H77" s="975"/>
      <c r="I77" s="975"/>
      <c r="J77" s="975"/>
      <c r="K77" s="975"/>
      <c r="L77" s="975"/>
      <c r="M77" s="975"/>
      <c r="N77" s="975"/>
      <c r="O77" s="975"/>
      <c r="P77" s="976"/>
      <c r="Q77" s="978">
        <v>205</v>
      </c>
      <c r="R77" s="979"/>
      <c r="S77" s="979"/>
      <c r="T77" s="979"/>
      <c r="U77" s="980"/>
      <c r="V77" s="981">
        <v>183</v>
      </c>
      <c r="W77" s="979"/>
      <c r="X77" s="979"/>
      <c r="Y77" s="979"/>
      <c r="Z77" s="980"/>
      <c r="AA77" s="981">
        <v>21</v>
      </c>
      <c r="AB77" s="979"/>
      <c r="AC77" s="979"/>
      <c r="AD77" s="979"/>
      <c r="AE77" s="980"/>
      <c r="AF77" s="981">
        <v>21</v>
      </c>
      <c r="AG77" s="979"/>
      <c r="AH77" s="979"/>
      <c r="AI77" s="979"/>
      <c r="AJ77" s="980"/>
      <c r="AK77" s="981" t="s">
        <v>582</v>
      </c>
      <c r="AL77" s="979"/>
      <c r="AM77" s="979"/>
      <c r="AN77" s="979"/>
      <c r="AO77" s="980"/>
      <c r="AP77" s="981" t="s">
        <v>582</v>
      </c>
      <c r="AQ77" s="979"/>
      <c r="AR77" s="979"/>
      <c r="AS77" s="979"/>
      <c r="AT77" s="980"/>
      <c r="AU77" s="981" t="s">
        <v>582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593</v>
      </c>
      <c r="C78" s="975"/>
      <c r="D78" s="975"/>
      <c r="E78" s="975"/>
      <c r="F78" s="975"/>
      <c r="G78" s="975"/>
      <c r="H78" s="975"/>
      <c r="I78" s="975"/>
      <c r="J78" s="975"/>
      <c r="K78" s="975"/>
      <c r="L78" s="975"/>
      <c r="M78" s="975"/>
      <c r="N78" s="975"/>
      <c r="O78" s="975"/>
      <c r="P78" s="976"/>
      <c r="Q78" s="977">
        <v>902</v>
      </c>
      <c r="R78" s="971"/>
      <c r="S78" s="971"/>
      <c r="T78" s="971"/>
      <c r="U78" s="971"/>
      <c r="V78" s="971">
        <v>814</v>
      </c>
      <c r="W78" s="971"/>
      <c r="X78" s="971"/>
      <c r="Y78" s="971"/>
      <c r="Z78" s="971"/>
      <c r="AA78" s="971">
        <v>88</v>
      </c>
      <c r="AB78" s="971"/>
      <c r="AC78" s="971"/>
      <c r="AD78" s="971"/>
      <c r="AE78" s="971"/>
      <c r="AF78" s="971">
        <v>88</v>
      </c>
      <c r="AG78" s="971"/>
      <c r="AH78" s="971"/>
      <c r="AI78" s="971"/>
      <c r="AJ78" s="971"/>
      <c r="AK78" s="971" t="s">
        <v>582</v>
      </c>
      <c r="AL78" s="971"/>
      <c r="AM78" s="971"/>
      <c r="AN78" s="971"/>
      <c r="AO78" s="971"/>
      <c r="AP78" s="971" t="s">
        <v>582</v>
      </c>
      <c r="AQ78" s="971"/>
      <c r="AR78" s="971"/>
      <c r="AS78" s="971"/>
      <c r="AT78" s="971"/>
      <c r="AU78" s="971" t="s">
        <v>582</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594</v>
      </c>
      <c r="C79" s="975"/>
      <c r="D79" s="975"/>
      <c r="E79" s="975"/>
      <c r="F79" s="975"/>
      <c r="G79" s="975"/>
      <c r="H79" s="975"/>
      <c r="I79" s="975"/>
      <c r="J79" s="975"/>
      <c r="K79" s="975"/>
      <c r="L79" s="975"/>
      <c r="M79" s="975"/>
      <c r="N79" s="975"/>
      <c r="O79" s="975"/>
      <c r="P79" s="976"/>
      <c r="Q79" s="977">
        <v>109</v>
      </c>
      <c r="R79" s="971"/>
      <c r="S79" s="971"/>
      <c r="T79" s="971"/>
      <c r="U79" s="971"/>
      <c r="V79" s="971">
        <v>95</v>
      </c>
      <c r="W79" s="971"/>
      <c r="X79" s="971"/>
      <c r="Y79" s="971"/>
      <c r="Z79" s="971"/>
      <c r="AA79" s="971">
        <v>15</v>
      </c>
      <c r="AB79" s="971"/>
      <c r="AC79" s="971"/>
      <c r="AD79" s="971"/>
      <c r="AE79" s="971"/>
      <c r="AF79" s="971">
        <v>15</v>
      </c>
      <c r="AG79" s="971"/>
      <c r="AH79" s="971"/>
      <c r="AI79" s="971"/>
      <c r="AJ79" s="971"/>
      <c r="AK79" s="971" t="s">
        <v>582</v>
      </c>
      <c r="AL79" s="971"/>
      <c r="AM79" s="971"/>
      <c r="AN79" s="971"/>
      <c r="AO79" s="971"/>
      <c r="AP79" s="971" t="s">
        <v>582</v>
      </c>
      <c r="AQ79" s="971"/>
      <c r="AR79" s="971"/>
      <c r="AS79" s="971"/>
      <c r="AT79" s="971"/>
      <c r="AU79" s="971" t="s">
        <v>582</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595</v>
      </c>
      <c r="C80" s="975"/>
      <c r="D80" s="975"/>
      <c r="E80" s="975"/>
      <c r="F80" s="975"/>
      <c r="G80" s="975"/>
      <c r="H80" s="975"/>
      <c r="I80" s="975"/>
      <c r="J80" s="975"/>
      <c r="K80" s="975"/>
      <c r="L80" s="975"/>
      <c r="M80" s="975"/>
      <c r="N80" s="975"/>
      <c r="O80" s="975"/>
      <c r="P80" s="976"/>
      <c r="Q80" s="977">
        <v>104</v>
      </c>
      <c r="R80" s="971"/>
      <c r="S80" s="971"/>
      <c r="T80" s="971"/>
      <c r="U80" s="971"/>
      <c r="V80" s="971">
        <v>83</v>
      </c>
      <c r="W80" s="971"/>
      <c r="X80" s="971"/>
      <c r="Y80" s="971"/>
      <c r="Z80" s="971"/>
      <c r="AA80" s="971">
        <v>22</v>
      </c>
      <c r="AB80" s="971"/>
      <c r="AC80" s="971"/>
      <c r="AD80" s="971"/>
      <c r="AE80" s="971"/>
      <c r="AF80" s="971">
        <v>17</v>
      </c>
      <c r="AG80" s="971"/>
      <c r="AH80" s="971"/>
      <c r="AI80" s="971"/>
      <c r="AJ80" s="971"/>
      <c r="AK80" s="971" t="s">
        <v>582</v>
      </c>
      <c r="AL80" s="971"/>
      <c r="AM80" s="971"/>
      <c r="AN80" s="971"/>
      <c r="AO80" s="971"/>
      <c r="AP80" s="971" t="s">
        <v>582</v>
      </c>
      <c r="AQ80" s="971"/>
      <c r="AR80" s="971"/>
      <c r="AS80" s="971"/>
      <c r="AT80" s="971"/>
      <c r="AU80" s="971" t="s">
        <v>582</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596</v>
      </c>
      <c r="C81" s="975"/>
      <c r="D81" s="975"/>
      <c r="E81" s="975"/>
      <c r="F81" s="975"/>
      <c r="G81" s="975"/>
      <c r="H81" s="975"/>
      <c r="I81" s="975"/>
      <c r="J81" s="975"/>
      <c r="K81" s="975"/>
      <c r="L81" s="975"/>
      <c r="M81" s="975"/>
      <c r="N81" s="975"/>
      <c r="O81" s="975"/>
      <c r="P81" s="976"/>
      <c r="Q81" s="977">
        <v>468</v>
      </c>
      <c r="R81" s="971"/>
      <c r="S81" s="971"/>
      <c r="T81" s="971"/>
      <c r="U81" s="971"/>
      <c r="V81" s="971">
        <v>242</v>
      </c>
      <c r="W81" s="971"/>
      <c r="X81" s="971"/>
      <c r="Y81" s="971"/>
      <c r="Z81" s="971"/>
      <c r="AA81" s="971">
        <v>226</v>
      </c>
      <c r="AB81" s="971"/>
      <c r="AC81" s="971"/>
      <c r="AD81" s="971"/>
      <c r="AE81" s="971"/>
      <c r="AF81" s="971">
        <v>226</v>
      </c>
      <c r="AG81" s="971"/>
      <c r="AH81" s="971"/>
      <c r="AI81" s="971"/>
      <c r="AJ81" s="971"/>
      <c r="AK81" s="971" t="s">
        <v>582</v>
      </c>
      <c r="AL81" s="971"/>
      <c r="AM81" s="971"/>
      <c r="AN81" s="971"/>
      <c r="AO81" s="971"/>
      <c r="AP81" s="971" t="s">
        <v>582</v>
      </c>
      <c r="AQ81" s="971"/>
      <c r="AR81" s="971"/>
      <c r="AS81" s="971"/>
      <c r="AT81" s="971"/>
      <c r="AU81" s="971" t="s">
        <v>582</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597</v>
      </c>
      <c r="C82" s="975"/>
      <c r="D82" s="975"/>
      <c r="E82" s="975"/>
      <c r="F82" s="975"/>
      <c r="G82" s="975"/>
      <c r="H82" s="975"/>
      <c r="I82" s="975"/>
      <c r="J82" s="975"/>
      <c r="K82" s="975"/>
      <c r="L82" s="975"/>
      <c r="M82" s="975"/>
      <c r="N82" s="975"/>
      <c r="O82" s="975"/>
      <c r="P82" s="976"/>
      <c r="Q82" s="977">
        <v>1041</v>
      </c>
      <c r="R82" s="971"/>
      <c r="S82" s="971"/>
      <c r="T82" s="971"/>
      <c r="U82" s="971"/>
      <c r="V82" s="971">
        <v>1037</v>
      </c>
      <c r="W82" s="971"/>
      <c r="X82" s="971"/>
      <c r="Y82" s="971"/>
      <c r="Z82" s="971"/>
      <c r="AA82" s="971">
        <v>4</v>
      </c>
      <c r="AB82" s="971"/>
      <c r="AC82" s="971"/>
      <c r="AD82" s="971"/>
      <c r="AE82" s="971"/>
      <c r="AF82" s="971">
        <v>4</v>
      </c>
      <c r="AG82" s="971"/>
      <c r="AH82" s="971"/>
      <c r="AI82" s="971"/>
      <c r="AJ82" s="971"/>
      <c r="AK82" s="971" t="s">
        <v>582</v>
      </c>
      <c r="AL82" s="971"/>
      <c r="AM82" s="971"/>
      <c r="AN82" s="971"/>
      <c r="AO82" s="971"/>
      <c r="AP82" s="971" t="s">
        <v>582</v>
      </c>
      <c r="AQ82" s="971"/>
      <c r="AR82" s="971"/>
      <c r="AS82" s="971"/>
      <c r="AT82" s="971"/>
      <c r="AU82" s="971" t="s">
        <v>582</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598</v>
      </c>
      <c r="C83" s="975"/>
      <c r="D83" s="975"/>
      <c r="E83" s="975"/>
      <c r="F83" s="975"/>
      <c r="G83" s="975"/>
      <c r="H83" s="975"/>
      <c r="I83" s="975"/>
      <c r="J83" s="975"/>
      <c r="K83" s="975"/>
      <c r="L83" s="975"/>
      <c r="M83" s="975"/>
      <c r="N83" s="975"/>
      <c r="O83" s="975"/>
      <c r="P83" s="976"/>
      <c r="Q83" s="977">
        <v>368351</v>
      </c>
      <c r="R83" s="971"/>
      <c r="S83" s="971"/>
      <c r="T83" s="971"/>
      <c r="U83" s="971"/>
      <c r="V83" s="971">
        <v>355170</v>
      </c>
      <c r="W83" s="971"/>
      <c r="X83" s="971"/>
      <c r="Y83" s="971"/>
      <c r="Z83" s="971"/>
      <c r="AA83" s="971">
        <v>13181</v>
      </c>
      <c r="AB83" s="971"/>
      <c r="AC83" s="971"/>
      <c r="AD83" s="971"/>
      <c r="AE83" s="971"/>
      <c r="AF83" s="971">
        <v>13181</v>
      </c>
      <c r="AG83" s="971"/>
      <c r="AH83" s="971"/>
      <c r="AI83" s="971"/>
      <c r="AJ83" s="971"/>
      <c r="AK83" s="971">
        <v>2368</v>
      </c>
      <c r="AL83" s="971"/>
      <c r="AM83" s="971"/>
      <c r="AN83" s="971"/>
      <c r="AO83" s="971"/>
      <c r="AP83" s="971" t="s">
        <v>582</v>
      </c>
      <c r="AQ83" s="971"/>
      <c r="AR83" s="971"/>
      <c r="AS83" s="971"/>
      <c r="AT83" s="971"/>
      <c r="AU83" s="971" t="s">
        <v>582</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14447</v>
      </c>
      <c r="AG88" s="959"/>
      <c r="AH88" s="959"/>
      <c r="AI88" s="959"/>
      <c r="AJ88" s="959"/>
      <c r="AK88" s="963"/>
      <c r="AL88" s="963"/>
      <c r="AM88" s="963"/>
      <c r="AN88" s="963"/>
      <c r="AO88" s="963"/>
      <c r="AP88" s="959">
        <v>6187</v>
      </c>
      <c r="AQ88" s="959"/>
      <c r="AR88" s="959"/>
      <c r="AS88" s="959"/>
      <c r="AT88" s="959"/>
      <c r="AU88" s="959">
        <v>992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v>
      </c>
      <c r="CS102" s="953"/>
      <c r="CT102" s="953"/>
      <c r="CU102" s="953"/>
      <c r="CV102" s="954"/>
      <c r="CW102" s="952" t="s">
        <v>582</v>
      </c>
      <c r="CX102" s="953"/>
      <c r="CY102" s="953"/>
      <c r="CZ102" s="953"/>
      <c r="DA102" s="954"/>
      <c r="DB102" s="952" t="s">
        <v>582</v>
      </c>
      <c r="DC102" s="953"/>
      <c r="DD102" s="953"/>
      <c r="DE102" s="953"/>
      <c r="DF102" s="954"/>
      <c r="DG102" s="952" t="s">
        <v>582</v>
      </c>
      <c r="DH102" s="953"/>
      <c r="DI102" s="953"/>
      <c r="DJ102" s="953"/>
      <c r="DK102" s="954"/>
      <c r="DL102" s="952" t="s">
        <v>582</v>
      </c>
      <c r="DM102" s="953"/>
      <c r="DN102" s="953"/>
      <c r="DO102" s="953"/>
      <c r="DP102" s="954"/>
      <c r="DQ102" s="952" t="s">
        <v>582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316</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316</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316</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2928615</v>
      </c>
      <c r="AB110" s="889"/>
      <c r="AC110" s="889"/>
      <c r="AD110" s="889"/>
      <c r="AE110" s="890"/>
      <c r="AF110" s="891">
        <v>2832130</v>
      </c>
      <c r="AG110" s="889"/>
      <c r="AH110" s="889"/>
      <c r="AI110" s="889"/>
      <c r="AJ110" s="890"/>
      <c r="AK110" s="891">
        <v>2949991</v>
      </c>
      <c r="AL110" s="889"/>
      <c r="AM110" s="889"/>
      <c r="AN110" s="889"/>
      <c r="AO110" s="890"/>
      <c r="AP110" s="892">
        <v>22</v>
      </c>
      <c r="AQ110" s="893"/>
      <c r="AR110" s="893"/>
      <c r="AS110" s="893"/>
      <c r="AT110" s="894"/>
      <c r="AU110" s="930" t="s">
        <v>75</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30839828</v>
      </c>
      <c r="BR110" s="842"/>
      <c r="BS110" s="842"/>
      <c r="BT110" s="842"/>
      <c r="BU110" s="842"/>
      <c r="BV110" s="842">
        <v>30128923</v>
      </c>
      <c r="BW110" s="842"/>
      <c r="BX110" s="842"/>
      <c r="BY110" s="842"/>
      <c r="BZ110" s="842"/>
      <c r="CA110" s="842">
        <v>28675760</v>
      </c>
      <c r="CB110" s="842"/>
      <c r="CC110" s="842"/>
      <c r="CD110" s="842"/>
      <c r="CE110" s="842"/>
      <c r="CF110" s="866">
        <v>214.3</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253</v>
      </c>
      <c r="DH110" s="842"/>
      <c r="DI110" s="842"/>
      <c r="DJ110" s="842"/>
      <c r="DK110" s="842"/>
      <c r="DL110" s="842" t="s">
        <v>420</v>
      </c>
      <c r="DM110" s="842"/>
      <c r="DN110" s="842"/>
      <c r="DO110" s="842"/>
      <c r="DP110" s="842"/>
      <c r="DQ110" s="842" t="s">
        <v>253</v>
      </c>
      <c r="DR110" s="842"/>
      <c r="DS110" s="842"/>
      <c r="DT110" s="842"/>
      <c r="DU110" s="842"/>
      <c r="DV110" s="843" t="s">
        <v>420</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400</v>
      </c>
      <c r="AB111" s="919"/>
      <c r="AC111" s="919"/>
      <c r="AD111" s="919"/>
      <c r="AE111" s="920"/>
      <c r="AF111" s="921" t="s">
        <v>448</v>
      </c>
      <c r="AG111" s="919"/>
      <c r="AH111" s="919"/>
      <c r="AI111" s="919"/>
      <c r="AJ111" s="920"/>
      <c r="AK111" s="921" t="s">
        <v>253</v>
      </c>
      <c r="AL111" s="919"/>
      <c r="AM111" s="919"/>
      <c r="AN111" s="919"/>
      <c r="AO111" s="920"/>
      <c r="AP111" s="922" t="s">
        <v>420</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134246</v>
      </c>
      <c r="BR111" s="817"/>
      <c r="BS111" s="817"/>
      <c r="BT111" s="817"/>
      <c r="BU111" s="817"/>
      <c r="BV111" s="817">
        <v>108786</v>
      </c>
      <c r="BW111" s="817"/>
      <c r="BX111" s="817"/>
      <c r="BY111" s="817"/>
      <c r="BZ111" s="817"/>
      <c r="CA111" s="817">
        <v>83325</v>
      </c>
      <c r="CB111" s="817"/>
      <c r="CC111" s="817"/>
      <c r="CD111" s="817"/>
      <c r="CE111" s="817"/>
      <c r="CF111" s="875">
        <v>0.6</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451</v>
      </c>
      <c r="DM111" s="817"/>
      <c r="DN111" s="817"/>
      <c r="DO111" s="817"/>
      <c r="DP111" s="817"/>
      <c r="DQ111" s="817" t="s">
        <v>420</v>
      </c>
      <c r="DR111" s="817"/>
      <c r="DS111" s="817"/>
      <c r="DT111" s="817"/>
      <c r="DU111" s="817"/>
      <c r="DV111" s="794" t="s">
        <v>420</v>
      </c>
      <c r="DW111" s="794"/>
      <c r="DX111" s="794"/>
      <c r="DY111" s="794"/>
      <c r="DZ111" s="795"/>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420</v>
      </c>
      <c r="AB112" s="780"/>
      <c r="AC112" s="780"/>
      <c r="AD112" s="780"/>
      <c r="AE112" s="781"/>
      <c r="AF112" s="782" t="s">
        <v>400</v>
      </c>
      <c r="AG112" s="780"/>
      <c r="AH112" s="780"/>
      <c r="AI112" s="780"/>
      <c r="AJ112" s="781"/>
      <c r="AK112" s="782" t="s">
        <v>400</v>
      </c>
      <c r="AL112" s="780"/>
      <c r="AM112" s="780"/>
      <c r="AN112" s="780"/>
      <c r="AO112" s="781"/>
      <c r="AP112" s="824" t="s">
        <v>400</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9330084</v>
      </c>
      <c r="BR112" s="817"/>
      <c r="BS112" s="817"/>
      <c r="BT112" s="817"/>
      <c r="BU112" s="817"/>
      <c r="BV112" s="817">
        <v>9128646</v>
      </c>
      <c r="BW112" s="817"/>
      <c r="BX112" s="817"/>
      <c r="BY112" s="817"/>
      <c r="BZ112" s="817"/>
      <c r="CA112" s="817">
        <v>8371153</v>
      </c>
      <c r="CB112" s="817"/>
      <c r="CC112" s="817"/>
      <c r="CD112" s="817"/>
      <c r="CE112" s="817"/>
      <c r="CF112" s="875">
        <v>62.6</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134246</v>
      </c>
      <c r="DH112" s="817"/>
      <c r="DI112" s="817"/>
      <c r="DJ112" s="817"/>
      <c r="DK112" s="817"/>
      <c r="DL112" s="817">
        <v>108786</v>
      </c>
      <c r="DM112" s="817"/>
      <c r="DN112" s="817"/>
      <c r="DO112" s="817"/>
      <c r="DP112" s="817"/>
      <c r="DQ112" s="817">
        <v>83325</v>
      </c>
      <c r="DR112" s="817"/>
      <c r="DS112" s="817"/>
      <c r="DT112" s="817"/>
      <c r="DU112" s="817"/>
      <c r="DV112" s="794">
        <v>0.6</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476662</v>
      </c>
      <c r="AB113" s="919"/>
      <c r="AC113" s="919"/>
      <c r="AD113" s="919"/>
      <c r="AE113" s="920"/>
      <c r="AF113" s="921">
        <v>503847</v>
      </c>
      <c r="AG113" s="919"/>
      <c r="AH113" s="919"/>
      <c r="AI113" s="919"/>
      <c r="AJ113" s="920"/>
      <c r="AK113" s="921">
        <v>424075</v>
      </c>
      <c r="AL113" s="919"/>
      <c r="AM113" s="919"/>
      <c r="AN113" s="919"/>
      <c r="AO113" s="920"/>
      <c r="AP113" s="922">
        <v>3.2</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1201696</v>
      </c>
      <c r="BR113" s="817"/>
      <c r="BS113" s="817"/>
      <c r="BT113" s="817"/>
      <c r="BU113" s="817"/>
      <c r="BV113" s="817">
        <v>1120100</v>
      </c>
      <c r="BW113" s="817"/>
      <c r="BX113" s="817"/>
      <c r="BY113" s="817"/>
      <c r="BZ113" s="817"/>
      <c r="CA113" s="817">
        <v>991857</v>
      </c>
      <c r="CB113" s="817"/>
      <c r="CC113" s="817"/>
      <c r="CD113" s="817"/>
      <c r="CE113" s="817"/>
      <c r="CF113" s="875">
        <v>7.4</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400</v>
      </c>
      <c r="DH113" s="780"/>
      <c r="DI113" s="780"/>
      <c r="DJ113" s="780"/>
      <c r="DK113" s="781"/>
      <c r="DL113" s="782" t="s">
        <v>400</v>
      </c>
      <c r="DM113" s="780"/>
      <c r="DN113" s="780"/>
      <c r="DO113" s="780"/>
      <c r="DP113" s="781"/>
      <c r="DQ113" s="782" t="s">
        <v>451</v>
      </c>
      <c r="DR113" s="780"/>
      <c r="DS113" s="780"/>
      <c r="DT113" s="780"/>
      <c r="DU113" s="781"/>
      <c r="DV113" s="824" t="s">
        <v>400</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276588</v>
      </c>
      <c r="AB114" s="780"/>
      <c r="AC114" s="780"/>
      <c r="AD114" s="780"/>
      <c r="AE114" s="781"/>
      <c r="AF114" s="782">
        <v>276129</v>
      </c>
      <c r="AG114" s="780"/>
      <c r="AH114" s="780"/>
      <c r="AI114" s="780"/>
      <c r="AJ114" s="781"/>
      <c r="AK114" s="782">
        <v>267018</v>
      </c>
      <c r="AL114" s="780"/>
      <c r="AM114" s="780"/>
      <c r="AN114" s="780"/>
      <c r="AO114" s="781"/>
      <c r="AP114" s="824">
        <v>2</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4364629</v>
      </c>
      <c r="BR114" s="817"/>
      <c r="BS114" s="817"/>
      <c r="BT114" s="817"/>
      <c r="BU114" s="817"/>
      <c r="BV114" s="817">
        <v>4401791</v>
      </c>
      <c r="BW114" s="817"/>
      <c r="BX114" s="817"/>
      <c r="BY114" s="817"/>
      <c r="BZ114" s="817"/>
      <c r="CA114" s="817">
        <v>4414077</v>
      </c>
      <c r="CB114" s="817"/>
      <c r="CC114" s="817"/>
      <c r="CD114" s="817"/>
      <c r="CE114" s="817"/>
      <c r="CF114" s="875">
        <v>33</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400</v>
      </c>
      <c r="DH114" s="780"/>
      <c r="DI114" s="780"/>
      <c r="DJ114" s="780"/>
      <c r="DK114" s="781"/>
      <c r="DL114" s="782" t="s">
        <v>253</v>
      </c>
      <c r="DM114" s="780"/>
      <c r="DN114" s="780"/>
      <c r="DO114" s="780"/>
      <c r="DP114" s="781"/>
      <c r="DQ114" s="782" t="s">
        <v>400</v>
      </c>
      <c r="DR114" s="780"/>
      <c r="DS114" s="780"/>
      <c r="DT114" s="780"/>
      <c r="DU114" s="781"/>
      <c r="DV114" s="824" t="s">
        <v>253</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400</v>
      </c>
      <c r="AB115" s="919"/>
      <c r="AC115" s="919"/>
      <c r="AD115" s="919"/>
      <c r="AE115" s="920"/>
      <c r="AF115" s="921" t="s">
        <v>400</v>
      </c>
      <c r="AG115" s="919"/>
      <c r="AH115" s="919"/>
      <c r="AI115" s="919"/>
      <c r="AJ115" s="920"/>
      <c r="AK115" s="921" t="s">
        <v>400</v>
      </c>
      <c r="AL115" s="919"/>
      <c r="AM115" s="919"/>
      <c r="AN115" s="919"/>
      <c r="AO115" s="920"/>
      <c r="AP115" s="922" t="s">
        <v>400</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11206</v>
      </c>
      <c r="BR115" s="817"/>
      <c r="BS115" s="817"/>
      <c r="BT115" s="817"/>
      <c r="BU115" s="817"/>
      <c r="BV115" s="817">
        <v>9411</v>
      </c>
      <c r="BW115" s="817"/>
      <c r="BX115" s="817"/>
      <c r="BY115" s="817"/>
      <c r="BZ115" s="817"/>
      <c r="CA115" s="817">
        <v>15734</v>
      </c>
      <c r="CB115" s="817"/>
      <c r="CC115" s="817"/>
      <c r="CD115" s="817"/>
      <c r="CE115" s="817"/>
      <c r="CF115" s="875">
        <v>0.1</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400</v>
      </c>
      <c r="DH115" s="780"/>
      <c r="DI115" s="780"/>
      <c r="DJ115" s="780"/>
      <c r="DK115" s="781"/>
      <c r="DL115" s="782" t="s">
        <v>253</v>
      </c>
      <c r="DM115" s="780"/>
      <c r="DN115" s="780"/>
      <c r="DO115" s="780"/>
      <c r="DP115" s="781"/>
      <c r="DQ115" s="782" t="s">
        <v>400</v>
      </c>
      <c r="DR115" s="780"/>
      <c r="DS115" s="780"/>
      <c r="DT115" s="780"/>
      <c r="DU115" s="781"/>
      <c r="DV115" s="824" t="s">
        <v>400</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400</v>
      </c>
      <c r="AB116" s="780"/>
      <c r="AC116" s="780"/>
      <c r="AD116" s="780"/>
      <c r="AE116" s="781"/>
      <c r="AF116" s="782" t="s">
        <v>420</v>
      </c>
      <c r="AG116" s="780"/>
      <c r="AH116" s="780"/>
      <c r="AI116" s="780"/>
      <c r="AJ116" s="781"/>
      <c r="AK116" s="782" t="s">
        <v>253</v>
      </c>
      <c r="AL116" s="780"/>
      <c r="AM116" s="780"/>
      <c r="AN116" s="780"/>
      <c r="AO116" s="781"/>
      <c r="AP116" s="824" t="s">
        <v>451</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420</v>
      </c>
      <c r="BW116" s="817"/>
      <c r="BX116" s="817"/>
      <c r="BY116" s="817"/>
      <c r="BZ116" s="817"/>
      <c r="CA116" s="817" t="s">
        <v>253</v>
      </c>
      <c r="CB116" s="817"/>
      <c r="CC116" s="817"/>
      <c r="CD116" s="817"/>
      <c r="CE116" s="817"/>
      <c r="CF116" s="875" t="s">
        <v>400</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400</v>
      </c>
      <c r="DH116" s="780"/>
      <c r="DI116" s="780"/>
      <c r="DJ116" s="780"/>
      <c r="DK116" s="781"/>
      <c r="DL116" s="782" t="s">
        <v>451</v>
      </c>
      <c r="DM116" s="780"/>
      <c r="DN116" s="780"/>
      <c r="DO116" s="780"/>
      <c r="DP116" s="781"/>
      <c r="DQ116" s="782" t="s">
        <v>400</v>
      </c>
      <c r="DR116" s="780"/>
      <c r="DS116" s="780"/>
      <c r="DT116" s="780"/>
      <c r="DU116" s="781"/>
      <c r="DV116" s="824" t="s">
        <v>420</v>
      </c>
      <c r="DW116" s="825"/>
      <c r="DX116" s="825"/>
      <c r="DY116" s="825"/>
      <c r="DZ116" s="826"/>
    </row>
    <row r="117" spans="1:130" s="230" customFormat="1" ht="26.25" customHeight="1" x14ac:dyDescent="0.15">
      <c r="A117" s="895" t="s">
        <v>196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3681865</v>
      </c>
      <c r="AB117" s="903"/>
      <c r="AC117" s="903"/>
      <c r="AD117" s="903"/>
      <c r="AE117" s="904"/>
      <c r="AF117" s="905">
        <v>3612106</v>
      </c>
      <c r="AG117" s="903"/>
      <c r="AH117" s="903"/>
      <c r="AI117" s="903"/>
      <c r="AJ117" s="904"/>
      <c r="AK117" s="905">
        <v>3641084</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253</v>
      </c>
      <c r="BR117" s="817"/>
      <c r="BS117" s="817"/>
      <c r="BT117" s="817"/>
      <c r="BU117" s="817"/>
      <c r="BV117" s="817" t="s">
        <v>253</v>
      </c>
      <c r="BW117" s="817"/>
      <c r="BX117" s="817"/>
      <c r="BY117" s="817"/>
      <c r="BZ117" s="817"/>
      <c r="CA117" s="817" t="s">
        <v>451</v>
      </c>
      <c r="CB117" s="817"/>
      <c r="CC117" s="817"/>
      <c r="CD117" s="817"/>
      <c r="CE117" s="817"/>
      <c r="CF117" s="875" t="s">
        <v>400</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400</v>
      </c>
      <c r="DH117" s="780"/>
      <c r="DI117" s="780"/>
      <c r="DJ117" s="780"/>
      <c r="DK117" s="781"/>
      <c r="DL117" s="782" t="s">
        <v>451</v>
      </c>
      <c r="DM117" s="780"/>
      <c r="DN117" s="780"/>
      <c r="DO117" s="780"/>
      <c r="DP117" s="781"/>
      <c r="DQ117" s="782" t="s">
        <v>253</v>
      </c>
      <c r="DR117" s="780"/>
      <c r="DS117" s="780"/>
      <c r="DT117" s="780"/>
      <c r="DU117" s="781"/>
      <c r="DV117" s="824" t="s">
        <v>420</v>
      </c>
      <c r="DW117" s="825"/>
      <c r="DX117" s="825"/>
      <c r="DY117" s="825"/>
      <c r="DZ117" s="826"/>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316</v>
      </c>
      <c r="AL118" s="896"/>
      <c r="AM118" s="896"/>
      <c r="AN118" s="896"/>
      <c r="AO118" s="897"/>
      <c r="AP118" s="899" t="s">
        <v>441</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400</v>
      </c>
      <c r="BR118" s="845"/>
      <c r="BS118" s="845"/>
      <c r="BT118" s="845"/>
      <c r="BU118" s="845"/>
      <c r="BV118" s="845" t="s">
        <v>448</v>
      </c>
      <c r="BW118" s="845"/>
      <c r="BX118" s="845"/>
      <c r="BY118" s="845"/>
      <c r="BZ118" s="845"/>
      <c r="CA118" s="845" t="s">
        <v>400</v>
      </c>
      <c r="CB118" s="845"/>
      <c r="CC118" s="845"/>
      <c r="CD118" s="845"/>
      <c r="CE118" s="845"/>
      <c r="CF118" s="875" t="s">
        <v>253</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253</v>
      </c>
      <c r="DH118" s="780"/>
      <c r="DI118" s="780"/>
      <c r="DJ118" s="780"/>
      <c r="DK118" s="781"/>
      <c r="DL118" s="782" t="s">
        <v>451</v>
      </c>
      <c r="DM118" s="780"/>
      <c r="DN118" s="780"/>
      <c r="DO118" s="780"/>
      <c r="DP118" s="781"/>
      <c r="DQ118" s="782" t="s">
        <v>253</v>
      </c>
      <c r="DR118" s="780"/>
      <c r="DS118" s="780"/>
      <c r="DT118" s="780"/>
      <c r="DU118" s="781"/>
      <c r="DV118" s="824" t="s">
        <v>451</v>
      </c>
      <c r="DW118" s="825"/>
      <c r="DX118" s="825"/>
      <c r="DY118" s="825"/>
      <c r="DZ118" s="826"/>
    </row>
    <row r="119" spans="1:130" s="230" customFormat="1" ht="26.25" customHeight="1" x14ac:dyDescent="0.15">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451</v>
      </c>
      <c r="AB119" s="889"/>
      <c r="AC119" s="889"/>
      <c r="AD119" s="889"/>
      <c r="AE119" s="890"/>
      <c r="AF119" s="891" t="s">
        <v>400</v>
      </c>
      <c r="AG119" s="889"/>
      <c r="AH119" s="889"/>
      <c r="AI119" s="889"/>
      <c r="AJ119" s="890"/>
      <c r="AK119" s="891" t="s">
        <v>253</v>
      </c>
      <c r="AL119" s="889"/>
      <c r="AM119" s="889"/>
      <c r="AN119" s="889"/>
      <c r="AO119" s="890"/>
      <c r="AP119" s="892" t="s">
        <v>448</v>
      </c>
      <c r="AQ119" s="893"/>
      <c r="AR119" s="893"/>
      <c r="AS119" s="893"/>
      <c r="AT119" s="894"/>
      <c r="AU119" s="934"/>
      <c r="AV119" s="935"/>
      <c r="AW119" s="935"/>
      <c r="AX119" s="935"/>
      <c r="AY119" s="935"/>
      <c r="AZ119" s="251" t="s">
        <v>196</v>
      </c>
      <c r="BA119" s="251"/>
      <c r="BB119" s="251"/>
      <c r="BC119" s="251"/>
      <c r="BD119" s="251"/>
      <c r="BE119" s="251"/>
      <c r="BF119" s="251"/>
      <c r="BG119" s="251"/>
      <c r="BH119" s="251"/>
      <c r="BI119" s="251"/>
      <c r="BJ119" s="251"/>
      <c r="BK119" s="251"/>
      <c r="BL119" s="251"/>
      <c r="BM119" s="251"/>
      <c r="BN119" s="251"/>
      <c r="BO119" s="877" t="s">
        <v>473</v>
      </c>
      <c r="BP119" s="878"/>
      <c r="BQ119" s="879">
        <v>45881689</v>
      </c>
      <c r="BR119" s="845"/>
      <c r="BS119" s="845"/>
      <c r="BT119" s="845"/>
      <c r="BU119" s="845"/>
      <c r="BV119" s="845">
        <v>44897657</v>
      </c>
      <c r="BW119" s="845"/>
      <c r="BX119" s="845"/>
      <c r="BY119" s="845"/>
      <c r="BZ119" s="845"/>
      <c r="CA119" s="845">
        <v>42551906</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451</v>
      </c>
      <c r="DH119" s="764"/>
      <c r="DI119" s="764"/>
      <c r="DJ119" s="764"/>
      <c r="DK119" s="765"/>
      <c r="DL119" s="766" t="s">
        <v>400</v>
      </c>
      <c r="DM119" s="764"/>
      <c r="DN119" s="764"/>
      <c r="DO119" s="764"/>
      <c r="DP119" s="765"/>
      <c r="DQ119" s="766" t="s">
        <v>400</v>
      </c>
      <c r="DR119" s="764"/>
      <c r="DS119" s="764"/>
      <c r="DT119" s="764"/>
      <c r="DU119" s="765"/>
      <c r="DV119" s="848" t="s">
        <v>400</v>
      </c>
      <c r="DW119" s="849"/>
      <c r="DX119" s="849"/>
      <c r="DY119" s="849"/>
      <c r="DZ119" s="850"/>
    </row>
    <row r="120" spans="1:130" s="230" customFormat="1" ht="26.25" customHeight="1" x14ac:dyDescent="0.15">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420</v>
      </c>
      <c r="AB120" s="780"/>
      <c r="AC120" s="780"/>
      <c r="AD120" s="780"/>
      <c r="AE120" s="781"/>
      <c r="AF120" s="782" t="s">
        <v>451</v>
      </c>
      <c r="AG120" s="780"/>
      <c r="AH120" s="780"/>
      <c r="AI120" s="780"/>
      <c r="AJ120" s="781"/>
      <c r="AK120" s="782" t="s">
        <v>451</v>
      </c>
      <c r="AL120" s="780"/>
      <c r="AM120" s="780"/>
      <c r="AN120" s="780"/>
      <c r="AO120" s="781"/>
      <c r="AP120" s="824" t="s">
        <v>451</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5709141</v>
      </c>
      <c r="BR120" s="842"/>
      <c r="BS120" s="842"/>
      <c r="BT120" s="842"/>
      <c r="BU120" s="842"/>
      <c r="BV120" s="842">
        <v>7338364</v>
      </c>
      <c r="BW120" s="842"/>
      <c r="BX120" s="842"/>
      <c r="BY120" s="842"/>
      <c r="BZ120" s="842"/>
      <c r="CA120" s="842">
        <v>7591977</v>
      </c>
      <c r="CB120" s="842"/>
      <c r="CC120" s="842"/>
      <c r="CD120" s="842"/>
      <c r="CE120" s="842"/>
      <c r="CF120" s="866">
        <v>56.7</v>
      </c>
      <c r="CG120" s="867"/>
      <c r="CH120" s="867"/>
      <c r="CI120" s="867"/>
      <c r="CJ120" s="867"/>
      <c r="CK120" s="868" t="s">
        <v>477</v>
      </c>
      <c r="CL120" s="852"/>
      <c r="CM120" s="852"/>
      <c r="CN120" s="852"/>
      <c r="CO120" s="853"/>
      <c r="CP120" s="872" t="s">
        <v>417</v>
      </c>
      <c r="CQ120" s="873"/>
      <c r="CR120" s="873"/>
      <c r="CS120" s="873"/>
      <c r="CT120" s="873"/>
      <c r="CU120" s="873"/>
      <c r="CV120" s="873"/>
      <c r="CW120" s="873"/>
      <c r="CX120" s="873"/>
      <c r="CY120" s="873"/>
      <c r="CZ120" s="873"/>
      <c r="DA120" s="873"/>
      <c r="DB120" s="873"/>
      <c r="DC120" s="873"/>
      <c r="DD120" s="873"/>
      <c r="DE120" s="873"/>
      <c r="DF120" s="874"/>
      <c r="DG120" s="861">
        <v>9211363</v>
      </c>
      <c r="DH120" s="842"/>
      <c r="DI120" s="842"/>
      <c r="DJ120" s="842"/>
      <c r="DK120" s="842"/>
      <c r="DL120" s="842">
        <v>9059204</v>
      </c>
      <c r="DM120" s="842"/>
      <c r="DN120" s="842"/>
      <c r="DO120" s="842"/>
      <c r="DP120" s="842"/>
      <c r="DQ120" s="842">
        <v>8339290</v>
      </c>
      <c r="DR120" s="842"/>
      <c r="DS120" s="842"/>
      <c r="DT120" s="842"/>
      <c r="DU120" s="842"/>
      <c r="DV120" s="843">
        <v>62.3</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400</v>
      </c>
      <c r="AB121" s="780"/>
      <c r="AC121" s="780"/>
      <c r="AD121" s="780"/>
      <c r="AE121" s="781"/>
      <c r="AF121" s="782" t="s">
        <v>451</v>
      </c>
      <c r="AG121" s="780"/>
      <c r="AH121" s="780"/>
      <c r="AI121" s="780"/>
      <c r="AJ121" s="781"/>
      <c r="AK121" s="782" t="s">
        <v>400</v>
      </c>
      <c r="AL121" s="780"/>
      <c r="AM121" s="780"/>
      <c r="AN121" s="780"/>
      <c r="AO121" s="781"/>
      <c r="AP121" s="824" t="s">
        <v>451</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927758</v>
      </c>
      <c r="BR121" s="817"/>
      <c r="BS121" s="817"/>
      <c r="BT121" s="817"/>
      <c r="BU121" s="817"/>
      <c r="BV121" s="817">
        <v>806004</v>
      </c>
      <c r="BW121" s="817"/>
      <c r="BX121" s="817"/>
      <c r="BY121" s="817"/>
      <c r="BZ121" s="817"/>
      <c r="CA121" s="817">
        <v>699454</v>
      </c>
      <c r="CB121" s="817"/>
      <c r="CC121" s="817"/>
      <c r="CD121" s="817"/>
      <c r="CE121" s="817"/>
      <c r="CF121" s="875">
        <v>5.2</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118721</v>
      </c>
      <c r="DH121" s="817"/>
      <c r="DI121" s="817"/>
      <c r="DJ121" s="817"/>
      <c r="DK121" s="817"/>
      <c r="DL121" s="817">
        <v>69442</v>
      </c>
      <c r="DM121" s="817"/>
      <c r="DN121" s="817"/>
      <c r="DO121" s="817"/>
      <c r="DP121" s="817"/>
      <c r="DQ121" s="817">
        <v>31863</v>
      </c>
      <c r="DR121" s="817"/>
      <c r="DS121" s="817"/>
      <c r="DT121" s="817"/>
      <c r="DU121" s="817"/>
      <c r="DV121" s="794">
        <v>0.2</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451</v>
      </c>
      <c r="AB122" s="780"/>
      <c r="AC122" s="780"/>
      <c r="AD122" s="780"/>
      <c r="AE122" s="781"/>
      <c r="AF122" s="782" t="s">
        <v>451</v>
      </c>
      <c r="AG122" s="780"/>
      <c r="AH122" s="780"/>
      <c r="AI122" s="780"/>
      <c r="AJ122" s="781"/>
      <c r="AK122" s="782" t="s">
        <v>451</v>
      </c>
      <c r="AL122" s="780"/>
      <c r="AM122" s="780"/>
      <c r="AN122" s="780"/>
      <c r="AO122" s="781"/>
      <c r="AP122" s="824" t="s">
        <v>451</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29448594</v>
      </c>
      <c r="BR122" s="845"/>
      <c r="BS122" s="845"/>
      <c r="BT122" s="845"/>
      <c r="BU122" s="845"/>
      <c r="BV122" s="845">
        <v>28656233</v>
      </c>
      <c r="BW122" s="845"/>
      <c r="BX122" s="845"/>
      <c r="BY122" s="845"/>
      <c r="BZ122" s="845"/>
      <c r="CA122" s="845">
        <v>27225237</v>
      </c>
      <c r="CB122" s="845"/>
      <c r="CC122" s="845"/>
      <c r="CD122" s="845"/>
      <c r="CE122" s="845"/>
      <c r="CF122" s="846">
        <v>203.5</v>
      </c>
      <c r="CG122" s="847"/>
      <c r="CH122" s="847"/>
      <c r="CI122" s="847"/>
      <c r="CJ122" s="847"/>
      <c r="CK122" s="869"/>
      <c r="CL122" s="855"/>
      <c r="CM122" s="855"/>
      <c r="CN122" s="855"/>
      <c r="CO122" s="856"/>
      <c r="CP122" s="835" t="s">
        <v>414</v>
      </c>
      <c r="CQ122" s="836"/>
      <c r="CR122" s="836"/>
      <c r="CS122" s="836"/>
      <c r="CT122" s="836"/>
      <c r="CU122" s="836"/>
      <c r="CV122" s="836"/>
      <c r="CW122" s="836"/>
      <c r="CX122" s="836"/>
      <c r="CY122" s="836"/>
      <c r="CZ122" s="836"/>
      <c r="DA122" s="836"/>
      <c r="DB122" s="836"/>
      <c r="DC122" s="836"/>
      <c r="DD122" s="836"/>
      <c r="DE122" s="836"/>
      <c r="DF122" s="837"/>
      <c r="DG122" s="816" t="s">
        <v>400</v>
      </c>
      <c r="DH122" s="817"/>
      <c r="DI122" s="817"/>
      <c r="DJ122" s="817"/>
      <c r="DK122" s="817"/>
      <c r="DL122" s="817" t="s">
        <v>400</v>
      </c>
      <c r="DM122" s="817"/>
      <c r="DN122" s="817"/>
      <c r="DO122" s="817"/>
      <c r="DP122" s="817"/>
      <c r="DQ122" s="817" t="s">
        <v>451</v>
      </c>
      <c r="DR122" s="817"/>
      <c r="DS122" s="817"/>
      <c r="DT122" s="817"/>
      <c r="DU122" s="817"/>
      <c r="DV122" s="794" t="s">
        <v>451</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400</v>
      </c>
      <c r="AB123" s="780"/>
      <c r="AC123" s="780"/>
      <c r="AD123" s="780"/>
      <c r="AE123" s="781"/>
      <c r="AF123" s="782" t="s">
        <v>400</v>
      </c>
      <c r="AG123" s="780"/>
      <c r="AH123" s="780"/>
      <c r="AI123" s="780"/>
      <c r="AJ123" s="781"/>
      <c r="AK123" s="782" t="s">
        <v>400</v>
      </c>
      <c r="AL123" s="780"/>
      <c r="AM123" s="780"/>
      <c r="AN123" s="780"/>
      <c r="AO123" s="781"/>
      <c r="AP123" s="824" t="s">
        <v>420</v>
      </c>
      <c r="AQ123" s="825"/>
      <c r="AR123" s="825"/>
      <c r="AS123" s="825"/>
      <c r="AT123" s="826"/>
      <c r="AU123" s="886"/>
      <c r="AV123" s="887"/>
      <c r="AW123" s="887"/>
      <c r="AX123" s="887"/>
      <c r="AY123" s="887"/>
      <c r="AZ123" s="251" t="s">
        <v>196</v>
      </c>
      <c r="BA123" s="251"/>
      <c r="BB123" s="251"/>
      <c r="BC123" s="251"/>
      <c r="BD123" s="251"/>
      <c r="BE123" s="251"/>
      <c r="BF123" s="251"/>
      <c r="BG123" s="251"/>
      <c r="BH123" s="251"/>
      <c r="BI123" s="251"/>
      <c r="BJ123" s="251"/>
      <c r="BK123" s="251"/>
      <c r="BL123" s="251"/>
      <c r="BM123" s="251"/>
      <c r="BN123" s="251"/>
      <c r="BO123" s="877" t="s">
        <v>482</v>
      </c>
      <c r="BP123" s="878"/>
      <c r="BQ123" s="832">
        <v>36085493</v>
      </c>
      <c r="BR123" s="833"/>
      <c r="BS123" s="833"/>
      <c r="BT123" s="833"/>
      <c r="BU123" s="833"/>
      <c r="BV123" s="833">
        <v>36800601</v>
      </c>
      <c r="BW123" s="833"/>
      <c r="BX123" s="833"/>
      <c r="BY123" s="833"/>
      <c r="BZ123" s="833"/>
      <c r="CA123" s="833">
        <v>35516668</v>
      </c>
      <c r="CB123" s="833"/>
      <c r="CC123" s="833"/>
      <c r="CD123" s="833"/>
      <c r="CE123" s="833"/>
      <c r="CF123" s="748"/>
      <c r="CG123" s="749"/>
      <c r="CH123" s="749"/>
      <c r="CI123" s="749"/>
      <c r="CJ123" s="834"/>
      <c r="CK123" s="869"/>
      <c r="CL123" s="855"/>
      <c r="CM123" s="855"/>
      <c r="CN123" s="855"/>
      <c r="CO123" s="856"/>
      <c r="CP123" s="835" t="s">
        <v>412</v>
      </c>
      <c r="CQ123" s="836"/>
      <c r="CR123" s="836"/>
      <c r="CS123" s="836"/>
      <c r="CT123" s="836"/>
      <c r="CU123" s="836"/>
      <c r="CV123" s="836"/>
      <c r="CW123" s="836"/>
      <c r="CX123" s="836"/>
      <c r="CY123" s="836"/>
      <c r="CZ123" s="836"/>
      <c r="DA123" s="836"/>
      <c r="DB123" s="836"/>
      <c r="DC123" s="836"/>
      <c r="DD123" s="836"/>
      <c r="DE123" s="836"/>
      <c r="DF123" s="837"/>
      <c r="DG123" s="779" t="s">
        <v>400</v>
      </c>
      <c r="DH123" s="780"/>
      <c r="DI123" s="780"/>
      <c r="DJ123" s="780"/>
      <c r="DK123" s="781"/>
      <c r="DL123" s="782" t="s">
        <v>400</v>
      </c>
      <c r="DM123" s="780"/>
      <c r="DN123" s="780"/>
      <c r="DO123" s="780"/>
      <c r="DP123" s="781"/>
      <c r="DQ123" s="782" t="s">
        <v>400</v>
      </c>
      <c r="DR123" s="780"/>
      <c r="DS123" s="780"/>
      <c r="DT123" s="780"/>
      <c r="DU123" s="781"/>
      <c r="DV123" s="824" t="s">
        <v>400</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451</v>
      </c>
      <c r="AB124" s="780"/>
      <c r="AC124" s="780"/>
      <c r="AD124" s="780"/>
      <c r="AE124" s="781"/>
      <c r="AF124" s="782" t="s">
        <v>451</v>
      </c>
      <c r="AG124" s="780"/>
      <c r="AH124" s="780"/>
      <c r="AI124" s="780"/>
      <c r="AJ124" s="781"/>
      <c r="AK124" s="782" t="s">
        <v>400</v>
      </c>
      <c r="AL124" s="780"/>
      <c r="AM124" s="780"/>
      <c r="AN124" s="780"/>
      <c r="AO124" s="781"/>
      <c r="AP124" s="824" t="s">
        <v>451</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74.3</v>
      </c>
      <c r="BR124" s="831"/>
      <c r="BS124" s="831"/>
      <c r="BT124" s="831"/>
      <c r="BU124" s="831"/>
      <c r="BV124" s="831">
        <v>58.9</v>
      </c>
      <c r="BW124" s="831"/>
      <c r="BX124" s="831"/>
      <c r="BY124" s="831"/>
      <c r="BZ124" s="831"/>
      <c r="CA124" s="831">
        <v>52.5</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400</v>
      </c>
      <c r="DH124" s="764"/>
      <c r="DI124" s="764"/>
      <c r="DJ124" s="764"/>
      <c r="DK124" s="765"/>
      <c r="DL124" s="766" t="s">
        <v>400</v>
      </c>
      <c r="DM124" s="764"/>
      <c r="DN124" s="764"/>
      <c r="DO124" s="764"/>
      <c r="DP124" s="765"/>
      <c r="DQ124" s="766" t="s">
        <v>400</v>
      </c>
      <c r="DR124" s="764"/>
      <c r="DS124" s="764"/>
      <c r="DT124" s="764"/>
      <c r="DU124" s="765"/>
      <c r="DV124" s="848" t="s">
        <v>400</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400</v>
      </c>
      <c r="AB125" s="780"/>
      <c r="AC125" s="780"/>
      <c r="AD125" s="780"/>
      <c r="AE125" s="781"/>
      <c r="AF125" s="782" t="s">
        <v>451</v>
      </c>
      <c r="AG125" s="780"/>
      <c r="AH125" s="780"/>
      <c r="AI125" s="780"/>
      <c r="AJ125" s="781"/>
      <c r="AK125" s="782" t="s">
        <v>451</v>
      </c>
      <c r="AL125" s="780"/>
      <c r="AM125" s="780"/>
      <c r="AN125" s="780"/>
      <c r="AO125" s="781"/>
      <c r="AP125" s="824" t="s">
        <v>451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400</v>
      </c>
      <c r="DH125" s="842"/>
      <c r="DI125" s="842"/>
      <c r="DJ125" s="842"/>
      <c r="DK125" s="842"/>
      <c r="DL125" s="842" t="s">
        <v>400</v>
      </c>
      <c r="DM125" s="842"/>
      <c r="DN125" s="842"/>
      <c r="DO125" s="842"/>
      <c r="DP125" s="842"/>
      <c r="DQ125" s="842" t="s">
        <v>451</v>
      </c>
      <c r="DR125" s="842"/>
      <c r="DS125" s="842"/>
      <c r="DT125" s="842"/>
      <c r="DU125" s="842"/>
      <c r="DV125" s="843" t="s">
        <v>400</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400</v>
      </c>
      <c r="AB126" s="780"/>
      <c r="AC126" s="780"/>
      <c r="AD126" s="780"/>
      <c r="AE126" s="781"/>
      <c r="AF126" s="782" t="s">
        <v>400</v>
      </c>
      <c r="AG126" s="780"/>
      <c r="AH126" s="780"/>
      <c r="AI126" s="780"/>
      <c r="AJ126" s="781"/>
      <c r="AK126" s="782" t="s">
        <v>400</v>
      </c>
      <c r="AL126" s="780"/>
      <c r="AM126" s="780"/>
      <c r="AN126" s="780"/>
      <c r="AO126" s="781"/>
      <c r="AP126" s="824" t="s">
        <v>400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400</v>
      </c>
      <c r="DH126" s="817"/>
      <c r="DI126" s="817"/>
      <c r="DJ126" s="817"/>
      <c r="DK126" s="817"/>
      <c r="DL126" s="817" t="s">
        <v>400</v>
      </c>
      <c r="DM126" s="817"/>
      <c r="DN126" s="817"/>
      <c r="DO126" s="817"/>
      <c r="DP126" s="817"/>
      <c r="DQ126" s="817" t="s">
        <v>451</v>
      </c>
      <c r="DR126" s="817"/>
      <c r="DS126" s="817"/>
      <c r="DT126" s="817"/>
      <c r="DU126" s="817"/>
      <c r="DV126" s="794" t="s">
        <v>400</v>
      </c>
      <c r="DW126" s="794"/>
      <c r="DX126" s="794"/>
      <c r="DY126" s="794"/>
      <c r="DZ126" s="795"/>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400</v>
      </c>
      <c r="AB127" s="780"/>
      <c r="AC127" s="780"/>
      <c r="AD127" s="780"/>
      <c r="AE127" s="781"/>
      <c r="AF127" s="782" t="s">
        <v>451</v>
      </c>
      <c r="AG127" s="780"/>
      <c r="AH127" s="780"/>
      <c r="AI127" s="780"/>
      <c r="AJ127" s="781"/>
      <c r="AK127" s="782" t="s">
        <v>400</v>
      </c>
      <c r="AL127" s="780"/>
      <c r="AM127" s="780"/>
      <c r="AN127" s="780"/>
      <c r="AO127" s="781"/>
      <c r="AP127" s="824" t="s">
        <v>400</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400</v>
      </c>
      <c r="DH127" s="817"/>
      <c r="DI127" s="817"/>
      <c r="DJ127" s="817"/>
      <c r="DK127" s="817"/>
      <c r="DL127" s="817" t="s">
        <v>400</v>
      </c>
      <c r="DM127" s="817"/>
      <c r="DN127" s="817"/>
      <c r="DO127" s="817"/>
      <c r="DP127" s="817"/>
      <c r="DQ127" s="817" t="s">
        <v>400</v>
      </c>
      <c r="DR127" s="817"/>
      <c r="DS127" s="817"/>
      <c r="DT127" s="817"/>
      <c r="DU127" s="817"/>
      <c r="DV127" s="794" t="s">
        <v>253</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128861</v>
      </c>
      <c r="AB128" s="801"/>
      <c r="AC128" s="801"/>
      <c r="AD128" s="801"/>
      <c r="AE128" s="802"/>
      <c r="AF128" s="803">
        <v>109404</v>
      </c>
      <c r="AG128" s="801"/>
      <c r="AH128" s="801"/>
      <c r="AI128" s="801"/>
      <c r="AJ128" s="802"/>
      <c r="AK128" s="803">
        <v>120784</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400</v>
      </c>
      <c r="BG128" s="787"/>
      <c r="BH128" s="787"/>
      <c r="BI128" s="787"/>
      <c r="BJ128" s="787"/>
      <c r="BK128" s="787"/>
      <c r="BL128" s="810"/>
      <c r="BM128" s="786">
        <v>12.72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v>11206</v>
      </c>
      <c r="DH128" s="791"/>
      <c r="DI128" s="791"/>
      <c r="DJ128" s="791"/>
      <c r="DK128" s="791"/>
      <c r="DL128" s="791">
        <v>9411</v>
      </c>
      <c r="DM128" s="791"/>
      <c r="DN128" s="791"/>
      <c r="DO128" s="791"/>
      <c r="DP128" s="791"/>
      <c r="DQ128" s="791">
        <v>15734</v>
      </c>
      <c r="DR128" s="791"/>
      <c r="DS128" s="791"/>
      <c r="DT128" s="791"/>
      <c r="DU128" s="791"/>
      <c r="DV128" s="792">
        <v>0.1</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15549336</v>
      </c>
      <c r="AB129" s="780"/>
      <c r="AC129" s="780"/>
      <c r="AD129" s="780"/>
      <c r="AE129" s="781"/>
      <c r="AF129" s="782">
        <v>16146109</v>
      </c>
      <c r="AG129" s="780"/>
      <c r="AH129" s="780"/>
      <c r="AI129" s="780"/>
      <c r="AJ129" s="781"/>
      <c r="AK129" s="782">
        <v>15860084</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400</v>
      </c>
      <c r="BG129" s="771"/>
      <c r="BH129" s="771"/>
      <c r="BI129" s="771"/>
      <c r="BJ129" s="771"/>
      <c r="BK129" s="771"/>
      <c r="BL129" s="772"/>
      <c r="BM129" s="770">
        <v>17.72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2373022</v>
      </c>
      <c r="AB130" s="780"/>
      <c r="AC130" s="780"/>
      <c r="AD130" s="780"/>
      <c r="AE130" s="781"/>
      <c r="AF130" s="782">
        <v>2406814</v>
      </c>
      <c r="AG130" s="780"/>
      <c r="AH130" s="780"/>
      <c r="AI130" s="780"/>
      <c r="AJ130" s="781"/>
      <c r="AK130" s="782">
        <v>2481257</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8.1999999999999993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13176314</v>
      </c>
      <c r="AB131" s="764"/>
      <c r="AC131" s="764"/>
      <c r="AD131" s="764"/>
      <c r="AE131" s="765"/>
      <c r="AF131" s="766">
        <v>13739295</v>
      </c>
      <c r="AG131" s="764"/>
      <c r="AH131" s="764"/>
      <c r="AI131" s="764"/>
      <c r="AJ131" s="765"/>
      <c r="AK131" s="766">
        <v>13378827</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52.5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8.9553270000000005</v>
      </c>
      <c r="AB132" s="745"/>
      <c r="AC132" s="745"/>
      <c r="AD132" s="745"/>
      <c r="AE132" s="746"/>
      <c r="AF132" s="747">
        <v>7.9763045000000004</v>
      </c>
      <c r="AG132" s="745"/>
      <c r="AH132" s="745"/>
      <c r="AI132" s="745"/>
      <c r="AJ132" s="746"/>
      <c r="AK132" s="747">
        <v>7.7663235999999998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10.1</v>
      </c>
      <c r="AB133" s="724"/>
      <c r="AC133" s="724"/>
      <c r="AD133" s="724"/>
      <c r="AE133" s="725"/>
      <c r="AF133" s="723">
        <v>9.1999999999999993</v>
      </c>
      <c r="AG133" s="724"/>
      <c r="AH133" s="724"/>
      <c r="AI133" s="724"/>
      <c r="AJ133" s="725"/>
      <c r="AK133" s="723">
        <v>8.1999999999999993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zVFUsNZ0H+VIyLAD0UDZmOnZ7v4fqwFbMGyIkRvZdbJFLncWbVtBczGFpr51VdALE8N6iDDDqI4IHpi+A8ZVg==" saltValue="Hz1fCT4xcvOGpLDW9ypv7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78E4-4D3C-4FCD-9022-2709EA99A43D}">
  <sheetPr>
    <pageSetUpPr fitToPage="1"/>
  </sheetPr>
  <dimension ref="A1:DQ105"/>
  <sheetViews>
    <sheetView showGridLines="0" view="pageBreakPreview" zoomScale="85" zoomScaleNormal="85" zoomScaleSheetLayoutView="85" workbookViewId="0">
      <selection activeCell="BE76" sqref="BE7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9oL8HudfxUhWagLbmKdvwKKuRc/5PHgB3eZxCv1Rkui07BtuiVBfX7LsnaPVJc/6HUbH/Ix/TgDNHRGSMKP1A==" saltValue="KSkQNoTs2teFfdeUPjYe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1" zoomScaleNormal="100" zoomScaleSheetLayoutView="55" workbookViewId="0">
      <selection activeCell="H63" sqref="H63"/>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DJC4X+lKV6oqky6p/DyP5GISdwQaAb7pyWg82wW/153r5k0q8p6Vv2/tjXhLAF+9BSNRVB8gHKIUOgewzwqaw==" saltValue="1GRIf/h3jYDG47rFmYsU1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9" workbookViewId="0">
      <selection activeCell="H63" sqref="H63"/>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3891807</v>
      </c>
      <c r="AP9" s="281">
        <v>63218</v>
      </c>
      <c r="AQ9" s="282">
        <v>73449</v>
      </c>
      <c r="AR9" s="283">
        <v>-13.9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813770</v>
      </c>
      <c r="AP10" s="284">
        <v>13219</v>
      </c>
      <c r="AQ10" s="285">
        <v>5917</v>
      </c>
      <c r="AR10" s="286">
        <v>123.4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t="s">
        <v>519</v>
      </c>
      <c r="AP11" s="284" t="s">
        <v>519</v>
      </c>
      <c r="AQ11" s="285">
        <v>1123</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t="s">
        <v>519</v>
      </c>
      <c r="AP12" s="284" t="s">
        <v>519</v>
      </c>
      <c r="AQ12" s="285">
        <v>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232662</v>
      </c>
      <c r="AP13" s="284">
        <v>3779</v>
      </c>
      <c r="AQ13" s="285">
        <v>2374</v>
      </c>
      <c r="AR13" s="286">
        <v>59.2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135554</v>
      </c>
      <c r="AP14" s="284">
        <v>2202</v>
      </c>
      <c r="AQ14" s="285">
        <v>1666</v>
      </c>
      <c r="AR14" s="286">
        <v>32.200000000000003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-267174</v>
      </c>
      <c r="AP15" s="284">
        <v>-4340</v>
      </c>
      <c r="AQ15" s="285">
        <v>-4765</v>
      </c>
      <c r="AR15" s="286">
        <v>-8.9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196</v>
      </c>
      <c r="AL16" s="1134"/>
      <c r="AM16" s="1134"/>
      <c r="AN16" s="1135"/>
      <c r="AO16" s="284">
        <v>4806619</v>
      </c>
      <c r="AP16" s="284">
        <v>78078</v>
      </c>
      <c r="AQ16" s="285">
        <v>79774</v>
      </c>
      <c r="AR16" s="286">
        <v>-2.1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7.39</v>
      </c>
      <c r="AP21" s="298">
        <v>7.58</v>
      </c>
      <c r="AQ21" s="299">
        <v>-0.19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98.1</v>
      </c>
      <c r="AP22" s="303">
        <v>98.4</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2949991</v>
      </c>
      <c r="AP32" s="312">
        <v>47919</v>
      </c>
      <c r="AQ32" s="313">
        <v>42324</v>
      </c>
      <c r="AR32" s="314">
        <v>13.2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519</v>
      </c>
      <c r="AP34" s="312" t="s">
        <v>519</v>
      </c>
      <c r="AQ34" s="313">
        <v>47</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424075</v>
      </c>
      <c r="AP35" s="312">
        <v>6889</v>
      </c>
      <c r="AQ35" s="313">
        <v>12192</v>
      </c>
      <c r="AR35" s="314">
        <v>-43.5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v>267018</v>
      </c>
      <c r="AP36" s="312">
        <v>4337</v>
      </c>
      <c r="AQ36" s="313">
        <v>2056</v>
      </c>
      <c r="AR36" s="314">
        <v>110.9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t="s">
        <v>519</v>
      </c>
      <c r="AP37" s="312" t="s">
        <v>519</v>
      </c>
      <c r="AQ37" s="313">
        <v>621</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t="s">
        <v>519</v>
      </c>
      <c r="AP38" s="315" t="s">
        <v>519</v>
      </c>
      <c r="AQ38" s="316">
        <v>1</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-120784</v>
      </c>
      <c r="AP39" s="312">
        <v>-1962</v>
      </c>
      <c r="AQ39" s="313">
        <v>-5206</v>
      </c>
      <c r="AR39" s="314">
        <v>-62.3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-2481257</v>
      </c>
      <c r="AP40" s="312">
        <v>-40305</v>
      </c>
      <c r="AQ40" s="313">
        <v>-36761</v>
      </c>
      <c r="AR40" s="314">
        <v>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1039043</v>
      </c>
      <c r="AP41" s="312">
        <v>16878</v>
      </c>
      <c r="AQ41" s="313">
        <v>15273</v>
      </c>
      <c r="AR41" s="314">
        <v>10.5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3027330</v>
      </c>
      <c r="AN51" s="334">
        <v>47594</v>
      </c>
      <c r="AO51" s="335">
        <v>31</v>
      </c>
      <c r="AP51" s="336">
        <v>79245</v>
      </c>
      <c r="AQ51" s="337">
        <v>26.4</v>
      </c>
      <c r="AR51" s="338">
        <v>4.5999999999999996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1588971</v>
      </c>
      <c r="AN52" s="342">
        <v>24981</v>
      </c>
      <c r="AO52" s="343">
        <v>13.2</v>
      </c>
      <c r="AP52" s="344">
        <v>40378</v>
      </c>
      <c r="AQ52" s="345">
        <v>26.3</v>
      </c>
      <c r="AR52" s="346">
        <v>-13.1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1926323</v>
      </c>
      <c r="AN53" s="334">
        <v>30554</v>
      </c>
      <c r="AO53" s="335">
        <v>-35.799999999999997</v>
      </c>
      <c r="AP53" s="336">
        <v>71604</v>
      </c>
      <c r="AQ53" s="337">
        <v>-9.6</v>
      </c>
      <c r="AR53" s="338">
        <v>-26.2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1345736</v>
      </c>
      <c r="AN54" s="342">
        <v>21345</v>
      </c>
      <c r="AO54" s="343">
        <v>-14.6</v>
      </c>
      <c r="AP54" s="344">
        <v>45121</v>
      </c>
      <c r="AQ54" s="345">
        <v>11.7</v>
      </c>
      <c r="AR54" s="346">
        <v>-26.3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2920128</v>
      </c>
      <c r="AN55" s="334">
        <v>46670</v>
      </c>
      <c r="AO55" s="335">
        <v>52.7</v>
      </c>
      <c r="AP55" s="336">
        <v>67009</v>
      </c>
      <c r="AQ55" s="337">
        <v>-6.4</v>
      </c>
      <c r="AR55" s="338">
        <v>59.1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2142553</v>
      </c>
      <c r="AN56" s="342">
        <v>34242</v>
      </c>
      <c r="AO56" s="343">
        <v>60.4</v>
      </c>
      <c r="AP56" s="344">
        <v>43028</v>
      </c>
      <c r="AQ56" s="345">
        <v>-4.5999999999999996</v>
      </c>
      <c r="AR56" s="346">
        <v>65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2028968</v>
      </c>
      <c r="AN57" s="334">
        <v>32695</v>
      </c>
      <c r="AO57" s="335">
        <v>-29.9</v>
      </c>
      <c r="AP57" s="336">
        <v>54225</v>
      </c>
      <c r="AQ57" s="337">
        <v>-19.100000000000001</v>
      </c>
      <c r="AR57" s="338">
        <v>-10.8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1216175</v>
      </c>
      <c r="AN58" s="342">
        <v>19598</v>
      </c>
      <c r="AO58" s="343">
        <v>-42.8</v>
      </c>
      <c r="AP58" s="344">
        <v>27337</v>
      </c>
      <c r="AQ58" s="345">
        <v>-36.5</v>
      </c>
      <c r="AR58" s="346">
        <v>-6.3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5189295</v>
      </c>
      <c r="AN59" s="334">
        <v>84294</v>
      </c>
      <c r="AO59" s="335">
        <v>157.80000000000001</v>
      </c>
      <c r="AP59" s="336">
        <v>54016</v>
      </c>
      <c r="AQ59" s="337">
        <v>-0.4</v>
      </c>
      <c r="AR59" s="338">
        <v>158.19999999999999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825585</v>
      </c>
      <c r="AN60" s="342">
        <v>13411</v>
      </c>
      <c r="AO60" s="343">
        <v>-31.6</v>
      </c>
      <c r="AP60" s="344">
        <v>28078</v>
      </c>
      <c r="AQ60" s="345">
        <v>2.7</v>
      </c>
      <c r="AR60" s="346">
        <v>-34.299999999999997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3018409</v>
      </c>
      <c r="AN61" s="349">
        <v>48361</v>
      </c>
      <c r="AO61" s="350">
        <v>35.200000000000003</v>
      </c>
      <c r="AP61" s="351">
        <v>65220</v>
      </c>
      <c r="AQ61" s="352">
        <v>-1.8</v>
      </c>
      <c r="AR61" s="338">
        <v>37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1423804</v>
      </c>
      <c r="AN62" s="342">
        <v>22715</v>
      </c>
      <c r="AO62" s="343">
        <v>-3.1</v>
      </c>
      <c r="AP62" s="344">
        <v>36788</v>
      </c>
      <c r="AQ62" s="345">
        <v>-0.1</v>
      </c>
      <c r="AR62" s="346">
        <v>-3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cUS0TnuMTPrC5O+FC9oUV+1N9fsOgmcr/fQzM8WzwywrZs9gCKGUGYCYIUHCSh4rhcteA/o/RFuEmAvvQ24fQ==" saltValue="2eBhgLyh6nTVLfjwjU0z5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9" zoomScale="85" zoomScaleNormal="85" zoomScaleSheetLayoutView="55" workbookViewId="0">
      <selection activeCell="H63" sqref="H6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Tad3TVSZvHMgVRTb3Zq25EFZmRH+N/VLiIrSI7PA6ln0z66Tl6tp1tmZz0YGg2fCJaFgQ7Z1FS/gpA1FvvvOtQ==" saltValue="NeMrYK9osfIfOFc7DmU5O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9" zoomScale="70" zoomScaleNormal="70" zoomScaleSheetLayoutView="55" workbookViewId="0">
      <selection activeCell="H63" sqref="H6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lvZrhnED6ETFVdmzurHF85CndKx4QhQuiAuLgY28c52qsxcZNE5nlYvJoZsLYdD6WnQonbYnTeJtltnUzW5xNA==" saltValue="20MOMjY50AY+e9RZDQlm9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70" zoomScaleNormal="7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16.87</v>
      </c>
      <c r="G47" s="12">
        <v>16.850000000000001</v>
      </c>
      <c r="H47" s="12">
        <v>17.7</v>
      </c>
      <c r="I47" s="12">
        <v>24.36</v>
      </c>
      <c r="J47" s="13">
        <v>25.81</v>
      </c>
    </row>
    <row r="48" spans="2:10" ht="57.75" customHeight="1" x14ac:dyDescent="0.15">
      <c r="B48" s="14"/>
      <c r="C48" s="1141" t="s">
        <v>4</v>
      </c>
      <c r="D48" s="1141"/>
      <c r="E48" s="1142"/>
      <c r="F48" s="15">
        <v>4.12</v>
      </c>
      <c r="G48" s="16">
        <v>4.8499999999999996</v>
      </c>
      <c r="H48" s="16">
        <v>4.58</v>
      </c>
      <c r="I48" s="16">
        <v>6.19</v>
      </c>
      <c r="J48" s="17">
        <v>9.2100000000000009</v>
      </c>
    </row>
    <row r="49" spans="2:10" ht="57.75" customHeight="1" thickBot="1" x14ac:dyDescent="0.2">
      <c r="B49" s="18"/>
      <c r="C49" s="1143" t="s">
        <v>5</v>
      </c>
      <c r="D49" s="1143"/>
      <c r="E49" s="1144"/>
      <c r="F49" s="19" t="s">
        <v>566</v>
      </c>
      <c r="G49" s="20">
        <v>0.75</v>
      </c>
      <c r="H49" s="20">
        <v>1.1399999999999999</v>
      </c>
      <c r="I49" s="20">
        <v>9.65</v>
      </c>
      <c r="J49" s="21">
        <v>4.42</v>
      </c>
    </row>
    <row r="50" spans="2:10" x14ac:dyDescent="0.15"/>
  </sheetData>
  <sheetProtection algorithmName="SHA-512" hashValue="zlzgpcrDEe02983KNP7iHulR38XVJSsDMgh2QtvwecsJRp99+mbCKya4LdeIwXEP2cw60WK7O0Sc1vuSrXX/nA==" saltValue="4D8+w1ozc+y4BLotuRgk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2024-03-22T00:04:54Z</cp:lastPrinted>
  <dcterms:created xsi:type="dcterms:W3CDTF">2024-02-05T00:19:09Z</dcterms:created>
  <dcterms:modified xsi:type="dcterms:W3CDTF">2024-03-22T01:18:31Z</dcterms:modified>
  <cp:category/>
</cp:coreProperties>
</file>