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<sst xmlns="http://schemas.openxmlformats.org/spreadsheetml/2006/main" count="999" uniqueCount="554">
  <si>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</si>
  <si>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</si>
  <si>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</si>
  <si>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</si>
  <si>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</si>
  <si>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</si>
  <si>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</si>
  <si>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</si>
  <si>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</si>
  <si>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</si>
  <si>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</si>
  <si>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</si>
  <si>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</si>
  <si>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</si>
  <si>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</si>
  <si>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</si>
  <si>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</si>
  <si>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</si>
  <si>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</si>
  <si>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</si>
  <si>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</si>
  <si>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</si>
  <si>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</si>
  <si>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</si>
  <si>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</si>
  <si>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</si>
  <si>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</si>
  <si>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</si>
  <si>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</si>
  <si>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</si>
  <si>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</si>
  <si>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</si>
  <si>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</si>
  <si>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</si>
  <si>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</si>
  <si>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</si>
  <si>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</si>
  <si>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</si>
  <si>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</si>
  <si>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</si>
  <si>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</si>
  <si>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</si>
  <si>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</si>
  <si>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</si>
  <si>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</si>
  <si>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</si>
  <si>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</si>
  <si>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</si>
  <si>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</si>
  <si>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</si>
  <si>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</si>
  <si>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</si>
  <si>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</si>
  <si>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</si>
  <si>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</si>
  <si>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</si>
  <si>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</si>
  <si>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</si>
  <si>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</si>
  <si>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</si>
  <si>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</si>
  <si>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</si>
  <si>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</si>
  <si>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</si>
  <si>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</si>
  <si>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</si>
  <si>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</si>
  <si>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</si>
  <si>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</si>
  <si>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</si>
  <si>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</si>
  <si>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</si>
  <si>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</si>
  <si>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</si>
  <si>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</si>
  <si>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</si>
  <si>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</si>
  <si>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</si>
  <si>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</si>
  <si>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</si>
  <si>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</si>
  <si>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常総市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</si>
  <si>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</si>
  <si>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</si>
  <si>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</si>
  <si>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</si>
  <si>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</si>
  <si>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</si>
  <si>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</si>
  <si>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</si>
  <si>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</si>
  <si>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</si>
  <si>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</si>
  <si>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</si>
  <si>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</si>
  <si>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</si>
  <si>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</si>
  <si>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</si>
  <si>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</si>
  <si>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</si>
  <si>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</si>
  <si>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</si>
  <si>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</si>
  <si>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</si>
  <si>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</si>
  <si>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</si>
  <si>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</si>
  <si>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</si>
  <si>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</si>
  <si>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</si>
  <si>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</si>
  <si>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</si>
  <si>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</si>
  <si>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</si>
  <si>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</si>
  <si>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</si>
  <si>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</si>
  <si>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</si>
  <si>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</si>
  <si>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</si>
  <si>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</si>
  <si>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</si>
  <si>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</si>
  <si>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</si>
  <si>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</si>
  <si>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</si>
  <si>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</si>
  <si>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</si>
  <si>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</si>
  <si>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</si>
  <si>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</si>
  <si>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</si>
  <si>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</si>
  <si>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</si>
  <si>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</si>
  <si>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</si>
  <si>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</si>
  <si>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</si>
  <si>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</si>
  <si>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</si>
  <si>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</si>
  <si>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</si>
  <si>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</si>
  <si>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</si>
  <si>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</si>
  <si>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</si>
  <si>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</si>
  <si>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</si>
  <si>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</si>
  <si>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</si>
  <si>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</si>
  <si>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</si>
  <si>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</si>
  <si>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</si>
  <si>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</si>
  <si>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</si>
  <si>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</si>
  <si>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</si>
  <si>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</si>
  <si>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</si>
  <si>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</si>
  <si>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</si>
  <si>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</si>
  <si>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</si>
  <si>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</si>
  <si>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</si>
  <si>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</si>
  <si>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</si>
  <si>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</si>
  <si>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</si>
  <si>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</si>
  <si>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</si>
  <si>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</si>
  <si>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</si>
  <si>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</si>
  <si>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</si>
  <si>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</si>
  <si>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</si>
  <si>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</si>
  <si>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</si>
  <si>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</si>
  <si>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</si>
  <si>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</si>
  <si>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</si>
  <si>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</si>
  <si>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</si>
  <si>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</si>
  <si>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</si>
  <si>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</si>
  <si>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</si>
  <si>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</si>
  <si>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</si>
  <si>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</si>
  <si>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</si>
  <si>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茨城県常総市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</si>
  <si>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</si>
  <si>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</si>
  <si>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</si>
  <si>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</si>
  <si>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</si>
  <si>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</si>
  <si>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</si>
  <si>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</si>
  <si>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</si>
  <si>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</si>
  <si>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</si>
  <si>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</si>
  <si>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</si>
  <si>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</si>
  <si>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</si>
  <si>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</si>
  <si>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</si>
  <si>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</si>
  <si>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</si>
  <si>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</si>
  <si>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</si>
  <si>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</si>
  <si>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</si>
  <si>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</si>
  <si>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</si>
  <si>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</si>
  <si>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</si>
  <si>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</si>
  <si>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</si>
  <si>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</si>
  <si>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</si>
  <si>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</si>
  <si>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</si>
  <si>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</si>
  <si>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</si>
  <si>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</si>
  <si>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</si>
  <si>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</si>
  <si>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</si>
  <si>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</si>
  <si>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</si>
  <si>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</si>
  <si>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</si>
  <si>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</si>
  <si>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</si>
  <si>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</si>
  <si>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</si>
  <si>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</si>
  <si>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</si>
  <si>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</si>
  <si>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</si>
  <si>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</si>
  <si>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</si>
  <si>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</si>
  <si>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</si>
  <si>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</si>
  <si>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</si>
  <si>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</si>
  <si>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</si>
  <si>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</si>
  <si>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</si>
  <si>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</si>
  <si>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</si>
  <si>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</si>
  <si>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</si>
  <si>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</si>
  <si>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</si>
  <si>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</si>
  <si>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</si>
  <si>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</si>
  <si>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</si>
  <si>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</si>
  <si>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</si>
  <si>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</si>
  <si>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</si>
  <si>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</si>
  <si>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</si>
  <si>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</si>
  <si>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</si>
  <si>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</si>
  <si>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</si>
  <si>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</si>
  <si>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</si>
  <si>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</si>
  <si>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</si>
  <si>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</si>
  <si>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</si>
  <si>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</si>
  <si>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</si>
  <si>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</si>
  <si>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</si>
  <si>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</si>
  <si>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</si>
  <si>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</si>
  <si>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</si>
  <si>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</si>
  <si>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</si>
  <si>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</si>
  <si>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</si>
  <si>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</si>
  <si>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</si>
  <si>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</si>
  <si>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</si>
  <si>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</si>
  <si>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</si>
  <si>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</si>
  <si>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</si>
  <si>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</si>
  <si>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</si>
  <si>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</si>
  <si>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</si>
  <si>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</si>
  <si>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</si>
  <si>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</si>
  <si>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</si>
  <si>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</si>
  <si>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</si>
  <si>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</si>
  <si>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</si>
  <si>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</si>
  <si>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</si>
  <si>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</si>
  <si>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</si>
  <si>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</si>
  <si>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</si>
  <si>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</si>
  <si>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</si>
  <si>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</si>
  <si>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</si>
  <si>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</si>
  <si>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</si>
  <si>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</si>
  <si>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</si>
  <si>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</si>
  <si>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</si>
  <si>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</si>
  <si>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</si>
  <si>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</si>
  <si>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</si>
  <si>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</si>
  <si>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</si>
  <si>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</si>
  <si>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</si>
  <si>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</si>
  <si>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</si>
  <si>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</si>
  <si>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</si>
  <si>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</si>
  <si>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茨城県常総市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</si>
  <si>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</si>
  <si>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</si>
  <si>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</si>
  <si>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</si>
  <si>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</si>
  <si>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</si>
  <si>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</si>
  <si>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</si>
  <si>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</si>
  <si>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</si>
  <si>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</si>
  <si>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</si>
  <si>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</si>
  <si>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</si>
  <si>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</si>
  <si>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</si>
  <si>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</si>
  <si>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</si>
  <si>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</si>
  <si>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</si>
  <si>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</si>
  <si>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</si>
  <si>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</si>
  <si>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</si>
  <si>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</si>
  <si>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</si>
  <si>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</si>
  <si>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</si>
  <si>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</si>
  <si>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</si>
  <si>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</si>
  <si>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</si>
  <si>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</si>
  <si>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</si>
  <si>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</si>
  <si>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</si>
  <si>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</si>
  <si>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</si>
  <si>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</si>
  <si>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公共下水道事業特別会計</t>
    <phoneticPr fontId="5"/>
  </si>
  <si>
    <t>法非適用企業</t>
    <phoneticPr fontId="5"/>
  </si>
  <si>
    <t>大生郷特定公共下水道事業特別会計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</si>
  <si>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</si>
  <si>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</si>
  <si>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</si>
  <si>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</si>
  <si>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</si>
  <si>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</si>
  <si>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</si>
  <si>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</si>
  <si>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</si>
  <si>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</si>
  <si>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</si>
  <si>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</si>
  <si>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</si>
  <si>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</si>
  <si>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</si>
  <si>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</si>
  <si>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</si>
  <si>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</si>
  <si>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</si>
  <si>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</si>
  <si>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</si>
  <si>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</si>
  <si>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</si>
  <si>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</si>
  <si>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</si>
  <si>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</si>
  <si>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</si>
  <si>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</si>
  <si>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</si>
  <si>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</si>
  <si>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</si>
  <si>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</si>
  <si>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</si>
  <si>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</si>
  <si>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</si>
  <si>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</si>
  <si>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</si>
  <si>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</si>
  <si>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</si>
  <si>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</si>
  <si>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</si>
  <si>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</si>
  <si>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</si>
  <si>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</si>
  <si>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</si>
  <si>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</si>
  <si>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</si>
  <si>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</si>
  <si>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</si>
  <si>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</si>
  <si>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</si>
  <si>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</si>
  <si>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</si>
  <si>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</si>
  <si>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</si>
  <si>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</si>
  <si>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</si>
  <si>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</si>
  <si>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</si>
  <si>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</si>
  <si>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</si>
  <si>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</si>
  <si>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</si>
  <si>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</si>
  <si>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</si>
  <si>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</si>
  <si>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</si>
  <si>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</si>
  <si>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</si>
  <si>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</si>
  <si>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</si>
  <si>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</si>
  <si>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</si>
  <si>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</si>
  <si>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</si>
  <si>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</si>
  <si>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</si>
  <si>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</si>
  <si>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</si>
  <si>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</si>
  <si>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</si>
  <si>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</si>
  <si>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</si>
  <si>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</si>
  <si>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</si>
  <si>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</si>
  <si>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</si>
  <si>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</si>
  <si>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</si>
  <si>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</si>
  <si>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</si>
  <si>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</si>
  <si>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</si>
  <si>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</si>
  <si>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</si>
  <si>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</si>
  <si>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</si>
  <si>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</si>
  <si>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</si>
  <si>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</si>
  <si>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</si>
  <si>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</si>
  <si>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</si>
  <si>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</si>
  <si>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</si>
  <si>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</si>
  <si>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</si>
  <si>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</si>
  <si>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</si>
  <si>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</si>
  <si>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</si>
  <si>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</si>
  <si>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</si>
  <si>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</si>
  <si>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</si>
  <si>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</si>
  <si>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</si>
  <si>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</si>
  <si>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</si>
  <si>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</si>
  <si>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</si>
  <si>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</si>
  <si>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</si>
  <si>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</si>
  <si>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</si>
  <si>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</si>
  <si>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</si>
  <si>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</si>
  <si>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</si>
  <si>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</si>
  <si>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</si>
  <si>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</si>
  <si>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</si>
  <si>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</si>
  <si>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0.86</t>
  </si>
  <si>
    <t>国民健康保険特別会計</t>
  </si>
  <si>
    <t>一般会計</t>
  </si>
  <si>
    <t>水道事業会計</t>
  </si>
  <si>
    <t>後期高齢者医療特別会計</t>
  </si>
  <si>
    <t>介護保険特別会計</t>
  </si>
  <si>
    <t>公共下水道事業特別会計</t>
  </si>
  <si>
    <t>介護サービス事業特別会計</t>
  </si>
  <si>
    <t>農業集落排水事業特別会計</t>
  </si>
  <si>
    <t>その他会計（赤字）</t>
  </si>
  <si>
    <t>その他会計（黒字）</t>
  </si>
  <si>
    <t>-</t>
    <phoneticPr fontId="2"/>
  </si>
  <si>
    <t>-</t>
    <phoneticPr fontId="2"/>
  </si>
  <si>
    <t>水海道あすなろの里</t>
    <rPh sb="0" eb="3">
      <t>ミツカイドウ</t>
    </rPh>
    <rPh sb="8" eb="9">
      <t>サト</t>
    </rPh>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</si>
  <si>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</si>
  <si>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5"/>
  </si>
  <si>
    <t>茨城県租税債権管理機構　県民交通災害共済事業特別会計</t>
    <rPh sb="0" eb="3">
      <t>イバラキケン</t>
    </rPh>
    <rPh sb="3" eb="5">
      <t>ソゼイ</t>
    </rPh>
    <rPh sb="5" eb="7">
      <t>サイケン</t>
    </rPh>
    <rPh sb="7" eb="9">
      <t>カンリ</t>
    </rPh>
    <rPh sb="9" eb="11">
      <t>キコウ</t>
    </rPh>
    <rPh sb="12" eb="14">
      <t>ケンミン</t>
    </rPh>
    <rPh sb="14" eb="16">
      <t>コウツウ</t>
    </rPh>
    <rPh sb="16" eb="18">
      <t>サイガイ</t>
    </rPh>
    <rPh sb="18" eb="20">
      <t>キョウサイ</t>
    </rPh>
    <rPh sb="20" eb="22">
      <t>ジギョウ</t>
    </rPh>
    <rPh sb="22" eb="24">
      <t>トクベツ</t>
    </rPh>
    <rPh sb="24" eb="26">
      <t>カイケイ</t>
    </rPh>
    <phoneticPr fontId="5"/>
  </si>
  <si>
    <t>茨城県租税債権管理機構</t>
    <rPh sb="0" eb="3">
      <t>イバラキケン</t>
    </rPh>
    <rPh sb="3" eb="5">
      <t>ソゼイ</t>
    </rPh>
    <rPh sb="5" eb="7">
      <t>サイケン</t>
    </rPh>
    <rPh sb="7" eb="9">
      <t>カンリ</t>
    </rPh>
    <rPh sb="9" eb="11">
      <t>キコウ</t>
    </rPh>
    <phoneticPr fontId="5"/>
  </si>
  <si>
    <t>茨城県後期高齢者医療広域連合　一般家計</t>
    <rPh sb="0" eb="3">
      <t>イバラキケン</t>
    </rPh>
    <rPh sb="3" eb="5">
      <t>コウキ</t>
    </rPh>
    <rPh sb="5" eb="8">
      <t>コウレイシャ</t>
    </rPh>
    <rPh sb="8" eb="10">
      <t>イリョウ</t>
    </rPh>
    <rPh sb="10" eb="12">
      <t>コウイキ</t>
    </rPh>
    <rPh sb="12" eb="14">
      <t>レンゴウ</t>
    </rPh>
    <rPh sb="15" eb="17">
      <t>イッパン</t>
    </rPh>
    <rPh sb="17" eb="19">
      <t>カケイ</t>
    </rPh>
    <phoneticPr fontId="5"/>
  </si>
  <si>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5"/>
  </si>
  <si>
    <t>常総衛生組合</t>
    <rPh sb="0" eb="2">
      <t>ジョウソウ</t>
    </rPh>
    <rPh sb="2" eb="4">
      <t>エイセイ</t>
    </rPh>
    <rPh sb="4" eb="6">
      <t>クミアイ</t>
    </rPh>
    <phoneticPr fontId="5"/>
  </si>
  <si>
    <t>常総地方広域市町村事務組合</t>
    <rPh sb="0" eb="2">
      <t>ジョウソウ</t>
    </rPh>
    <rPh sb="2" eb="4">
      <t>チホウ</t>
    </rPh>
    <rPh sb="4" eb="6">
      <t>コウイキ</t>
    </rPh>
    <rPh sb="6" eb="9">
      <t>シチョウソン</t>
    </rPh>
    <rPh sb="9" eb="11">
      <t>ジム</t>
    </rPh>
    <rPh sb="11" eb="13">
      <t>クミアイ</t>
    </rPh>
    <phoneticPr fontId="5"/>
  </si>
  <si>
    <t>茨城県西南地方広域市町村圏事務組合　一般会計</t>
    <rPh sb="0" eb="3">
      <t>イバラキケン</t>
    </rPh>
    <rPh sb="3" eb="5">
      <t>セイナン</t>
    </rPh>
    <rPh sb="5" eb="7">
      <t>チホウ</t>
    </rPh>
    <rPh sb="7" eb="9">
      <t>コウイキ</t>
    </rPh>
    <rPh sb="9" eb="12">
      <t>シチョウソン</t>
    </rPh>
    <rPh sb="12" eb="13">
      <t>ケン</t>
    </rPh>
    <rPh sb="13" eb="15">
      <t>ジム</t>
    </rPh>
    <rPh sb="15" eb="17">
      <t>クミアイ</t>
    </rPh>
    <rPh sb="18" eb="20">
      <t>イッパン</t>
    </rPh>
    <rPh sb="20" eb="22">
      <t>カイケイ</t>
    </rPh>
    <phoneticPr fontId="5"/>
  </si>
  <si>
    <t>茨城県西南地方広域市町村圏事務組合　利根老人ホーム事業特別会計</t>
    <rPh sb="0" eb="3">
      <t>イバラキケン</t>
    </rPh>
    <rPh sb="3" eb="5">
      <t>セイナン</t>
    </rPh>
    <rPh sb="5" eb="7">
      <t>チホウ</t>
    </rPh>
    <rPh sb="7" eb="9">
      <t>コウイキ</t>
    </rPh>
    <rPh sb="9" eb="12">
      <t>シチョウソン</t>
    </rPh>
    <rPh sb="12" eb="13">
      <t>ケン</t>
    </rPh>
    <rPh sb="13" eb="15">
      <t>ジム</t>
    </rPh>
    <rPh sb="15" eb="17">
      <t>クミアイ</t>
    </rPh>
    <rPh sb="18" eb="20">
      <t>トネ</t>
    </rPh>
    <rPh sb="20" eb="22">
      <t>ロウジン</t>
    </rPh>
    <rPh sb="25" eb="27">
      <t>ジギョウ</t>
    </rPh>
    <rPh sb="27" eb="29">
      <t>トクベツ</t>
    </rPh>
    <rPh sb="29" eb="31">
      <t>カイケイ</t>
    </rPh>
    <phoneticPr fontId="5"/>
  </si>
  <si>
    <t>茨城県西南地方広域市町村圏事務組合　特殊湛水防除事業特別会計</t>
    <rPh sb="0" eb="3">
      <t>イバラキケン</t>
    </rPh>
    <rPh sb="3" eb="5">
      <t>セイナン</t>
    </rPh>
    <rPh sb="5" eb="7">
      <t>チホウ</t>
    </rPh>
    <rPh sb="7" eb="9">
      <t>コウイキ</t>
    </rPh>
    <rPh sb="9" eb="12">
      <t>シチョウソン</t>
    </rPh>
    <rPh sb="12" eb="13">
      <t>ケン</t>
    </rPh>
    <rPh sb="13" eb="15">
      <t>ジム</t>
    </rPh>
    <rPh sb="15" eb="17">
      <t>クミアイ</t>
    </rPh>
    <rPh sb="18" eb="20">
      <t>トクシュ</t>
    </rPh>
    <rPh sb="20" eb="21">
      <t>タタエ</t>
    </rPh>
    <rPh sb="21" eb="22">
      <t>ミズ</t>
    </rPh>
    <rPh sb="22" eb="24">
      <t>ボウジョ</t>
    </rPh>
    <rPh sb="24" eb="26">
      <t>ジギョウ</t>
    </rPh>
    <rPh sb="26" eb="28">
      <t>トクベツ</t>
    </rPh>
    <rPh sb="28" eb="30">
      <t>カイケイ</t>
    </rPh>
    <phoneticPr fontId="5"/>
  </si>
  <si>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5"/>
  </si>
  <si>
    <t>下妻地方広域事務組合　フィットネスパーク・きぬ</t>
    <rPh sb="0" eb="2">
      <t>シモツマ</t>
    </rPh>
    <rPh sb="2" eb="4">
      <t>チホウ</t>
    </rPh>
    <rPh sb="4" eb="6">
      <t>コウイキ</t>
    </rPh>
    <rPh sb="6" eb="8">
      <t>ジム</t>
    </rPh>
    <rPh sb="8" eb="10">
      <t>クミアイ</t>
    </rPh>
    <phoneticPr fontId="5"/>
  </si>
  <si>
    <t>下妻地方広域事務組合　城山公苑</t>
    <rPh sb="0" eb="2">
      <t>シモツマ</t>
    </rPh>
    <rPh sb="2" eb="4">
      <t>チホウ</t>
    </rPh>
    <rPh sb="4" eb="6">
      <t>コウイキ</t>
    </rPh>
    <rPh sb="6" eb="8">
      <t>ジム</t>
    </rPh>
    <rPh sb="8" eb="10">
      <t>クミアイ</t>
    </rPh>
    <rPh sb="11" eb="13">
      <t>シロヤマ</t>
    </rPh>
    <rPh sb="13" eb="15">
      <t>コウエン</t>
    </rPh>
    <phoneticPr fontId="5"/>
  </si>
  <si>
    <t>下妻地方広域事務組合　クリーンポート・きぬ</t>
    <rPh sb="0" eb="2">
      <t>シモツマ</t>
    </rPh>
    <rPh sb="2" eb="4">
      <t>チホウ</t>
    </rPh>
    <rPh sb="4" eb="6">
      <t>コウイキ</t>
    </rPh>
    <rPh sb="6" eb="8">
      <t>ジム</t>
    </rPh>
    <rPh sb="8" eb="10">
      <t>クミアイ</t>
    </rPh>
    <phoneticPr fontId="5"/>
  </si>
  <si>
    <t>下妻地方広域事務組合　ヘキサホール・きぬ</t>
    <rPh sb="0" eb="2">
      <t>シモツマ</t>
    </rPh>
    <rPh sb="2" eb="4">
      <t>チホウ</t>
    </rPh>
    <rPh sb="4" eb="6">
      <t>コウイキ</t>
    </rPh>
    <rPh sb="6" eb="8">
      <t>ジム</t>
    </rPh>
    <rPh sb="8" eb="10">
      <t>クミアイ</t>
    </rPh>
    <phoneticPr fontId="5"/>
  </si>
  <si>
    <t>下妻地方広域事務組合　クリーンパーク・きぬ</t>
    <rPh sb="0" eb="2">
      <t>シモツマ</t>
    </rPh>
    <rPh sb="2" eb="4">
      <t>チホウ</t>
    </rPh>
    <rPh sb="4" eb="6">
      <t>コウイキ</t>
    </rPh>
    <rPh sb="6" eb="8">
      <t>ジム</t>
    </rPh>
    <rPh sb="8" eb="10">
      <t>クミアイ</t>
    </rPh>
    <phoneticPr fontId="5"/>
  </si>
  <si>
    <t>下妻地方広域事務組合　公共用地先行取得事業</t>
    <rPh sb="0" eb="2">
      <t>シモツマ</t>
    </rPh>
    <rPh sb="2" eb="4">
      <t>チホウ</t>
    </rPh>
    <rPh sb="4" eb="6">
      <t>コウイキ</t>
    </rPh>
    <rPh sb="6" eb="8">
      <t>ジム</t>
    </rPh>
    <rPh sb="8" eb="10">
      <t>クミアイ</t>
    </rPh>
    <rPh sb="11" eb="13">
      <t>コウキョウ</t>
    </rPh>
    <rPh sb="13" eb="15">
      <t>ヨウチ</t>
    </rPh>
    <rPh sb="15" eb="17">
      <t>センコウ</t>
    </rPh>
    <rPh sb="17" eb="19">
      <t>シュトク</t>
    </rPh>
    <rPh sb="19" eb="21">
      <t>ジギョウ</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</si>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</sst>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52950</c:v>
                </c:pt>
                <c:pt idx="1">
                  <c:v>58802</c:v>
                </c:pt>
                <c:pt idx="2">
                  <c:v>53940</c:v>
                </c:pt>
                <c:pt idx="3">
                  <c:v>52154</c:v>
                </c:pt>
                <c:pt idx="4">
                  <c:v>42020</c:v>
                </c:pt>
              </c:numCache>
            </c:numRef>
          </c:val>
          <c:smooth val="0"/>
        </c:ser>
        <c:dLbls>
          <c:showLegendKey val="0"/>
          <c:showVal val="0"/>
          <c:showCatName val="0"/>
          <c:showSerName val="0"/>
          <c:showPercent val="0"/>
          <c:showBubbleSize val="0"/>
        </c:dLbls>
        <c:marker val="1"/>
        <c:smooth val="0"/>
        <c:axId val="167291136"/>
        <c:axId val="192549248"/>
      </c:lineChart>
      <c:catAx>
        <c:axId val="16729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549248"/>
        <c:crosses val="autoZero"/>
        <c:auto val="1"/>
        <c:lblAlgn val="ctr"/>
        <c:lblOffset val="100"/>
        <c:tickLblSkip val="1"/>
        <c:tickMarkSkip val="1"/>
        <c:noMultiLvlLbl val="0"/>
      </c:catAx>
      <c:valAx>
        <c:axId val="1925492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9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29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3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3.03</c:v>
                </c:pt>
                <c:pt idx="1">
                  <c:v>3.8</c:v>
                </c:pt>
                <c:pt idx="2">
                  <c:v>7.98</c:v>
                </c:pt>
                <c:pt idx="3">
                  <c:v>6.46</c:v>
                </c:pt>
                <c:pt idx="4">
                  <c:v>5.04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11.42</c:v>
                </c:pt>
                <c:pt idx="1">
                  <c:v>14.82</c:v>
                </c:pt>
                <c:pt idx="2">
                  <c:v>18.3</c:v>
                </c:pt>
                <c:pt idx="3">
                  <c:v>21.43</c:v>
                </c:pt>
                <c:pt idx="4">
                  <c:v>23.19</c:v>
                </c:pt>
              </c:numCache>
            </c:numRef>
          </c:val>
        </c:ser>
        <c:dLbls>
          <c:showLegendKey val="0"/>
          <c:showVal val="0"/>
          <c:showCatName val="0"/>
          <c:showSerName val="0"/>
          <c:showPercent val="0"/>
          <c:showBubbleSize val="0"/>
        </c:dLbls>
        <c:gapWidth val="250"/>
        <c:overlap val="100"/>
        <c:axId val="192927232"/>
        <c:axId val="19292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-0.86</c:v>
                </c:pt>
                <c:pt idx="1">
                  <c:v>4.54</c:v>
                </c:pt>
                <c:pt idx="2">
                  <c:v>7.58</c:v>
                </c:pt>
                <c:pt idx="3">
                  <c:v>2.23</c:v>
                </c:pt>
                <c:pt idx="4">
                  <c:v>1.56</c:v>
                </c:pt>
              </c:numCache>
            </c:numRef>
          </c:val>
          <c:smooth val="0"/>
        </c:ser>
        <c:dLbls>
          <c:showLegendKey val="0"/>
          <c:showVal val="0"/>
          <c:showCatName val="0"/>
          <c:showSerName val="0"/>
          <c:showPercent val="0"/>
          <c:showBubbleSize val="0"/>
        </c:dLbls>
        <c:marker val="1"/>
        <c:smooth val="0"/>
        <c:axId val="192927232"/>
        <c:axId val="192929152"/>
      </c:lineChart>
      <c:catAx>
        <c:axId val="19292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929152"/>
        <c:crosses val="autoZero"/>
        <c:auto val="1"/>
        <c:lblAlgn val="ctr"/>
        <c:lblOffset val="100"/>
        <c:tickLblSkip val="1"/>
        <c:tickMarkSkip val="1"/>
        <c:noMultiLvlLbl val="0"/>
      </c:catAx>
      <c:valAx>
        <c:axId val="19292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92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0.09</c:v>
                </c:pt>
                <c:pt idx="2">
                  <c:v>#N/A</c:v>
                </c:pt>
                <c:pt idx="3">
                  <c:v>0</c:v>
                </c:pt>
                <c:pt idx="4">
                  <c:v>#N/A</c:v>
                </c:pt>
                <c:pt idx="5">
                  <c:v>0.03</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0.05</c:v>
                </c:pt>
                <c:pt idx="2">
                  <c:v>#N/A</c:v>
                </c:pt>
                <c:pt idx="3">
                  <c:v>0.03</c:v>
                </c:pt>
                <c:pt idx="4">
                  <c:v>#N/A</c:v>
                </c:pt>
                <c:pt idx="5">
                  <c:v>0.04</c:v>
                </c:pt>
                <c:pt idx="6">
                  <c:v>#N/A</c:v>
                </c:pt>
                <c:pt idx="7">
                  <c:v>0.01</c:v>
                </c:pt>
                <c:pt idx="8">
                  <c:v>#N/A</c:v>
                </c:pt>
                <c:pt idx="9">
                  <c:v>0.04</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0.04</c:v>
                </c:pt>
                <c:pt idx="6">
                  <c:v>#N/A</c:v>
                </c:pt>
                <c:pt idx="7">
                  <c:v>0.04</c:v>
                </c:pt>
                <c:pt idx="8">
                  <c:v>#N/A</c:v>
                </c:pt>
                <c:pt idx="9">
                  <c:v>0.04</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0.21</c:v>
                </c:pt>
                <c:pt idx="2">
                  <c:v>#N/A</c:v>
                </c:pt>
                <c:pt idx="3">
                  <c:v>0.32</c:v>
                </c:pt>
                <c:pt idx="4">
                  <c:v>#N/A</c:v>
                </c:pt>
                <c:pt idx="5">
                  <c:v>0.08</c:v>
                </c:pt>
                <c:pt idx="6">
                  <c:v>#N/A</c:v>
                </c:pt>
                <c:pt idx="7">
                  <c:v>0.06</c:v>
                </c:pt>
                <c:pt idx="8">
                  <c:v>#N/A</c:v>
                </c:pt>
                <c:pt idx="9">
                  <c:v>0.06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0.14000000000000001</c:v>
                </c:pt>
                <c:pt idx="4">
                  <c:v>#N/A</c:v>
                </c:pt>
                <c:pt idx="5">
                  <c:v>0.32</c:v>
                </c:pt>
                <c:pt idx="6">
                  <c:v>#N/A</c:v>
                </c:pt>
                <c:pt idx="7">
                  <c:v>0.84</c:v>
                </c:pt>
                <c:pt idx="8">
                  <c:v>#N/A</c:v>
                </c:pt>
                <c:pt idx="9">
                  <c:v>0.35</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7.0000000000000007E-2</c:v>
                </c:pt>
                <c:pt idx="4">
                  <c:v>#N/A</c:v>
                </c:pt>
                <c:pt idx="5">
                  <c:v>0.04</c:v>
                </c:pt>
                <c:pt idx="6">
                  <c:v>#N/A</c:v>
                </c:pt>
                <c:pt idx="7">
                  <c:v>0.19</c:v>
                </c:pt>
                <c:pt idx="8">
                  <c:v>#N/A</c:v>
                </c:pt>
                <c:pt idx="9">
                  <c:v>1.07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5.73</c:v>
                </c:pt>
                <c:pt idx="2">
                  <c:v>#N/A</c:v>
                </c:pt>
                <c:pt idx="3">
                  <c:v>5.46</c:v>
                </c:pt>
                <c:pt idx="4">
                  <c:v>#N/A</c:v>
                </c:pt>
                <c:pt idx="5">
                  <c:v>4.76</c:v>
                </c:pt>
                <c:pt idx="6">
                  <c:v>#N/A</c:v>
                </c:pt>
                <c:pt idx="7">
                  <c:v>4.1500000000000004</c:v>
                </c:pt>
                <c:pt idx="8">
                  <c:v>#N/A</c:v>
                </c:pt>
                <c:pt idx="9">
                  <c:v>3.4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2.97</c:v>
                </c:pt>
                <c:pt idx="2">
                  <c:v>#N/A</c:v>
                </c:pt>
                <c:pt idx="3">
                  <c:v>3.8</c:v>
                </c:pt>
                <c:pt idx="4">
                  <c:v>#N/A</c:v>
                </c:pt>
                <c:pt idx="5">
                  <c:v>7.98</c:v>
                </c:pt>
                <c:pt idx="6">
                  <c:v>#N/A</c:v>
                </c:pt>
                <c:pt idx="7">
                  <c:v>6.46</c:v>
                </c:pt>
                <c:pt idx="8">
                  <c:v>#N/A</c:v>
                </c:pt>
                <c:pt idx="9">
                  <c:v>5.04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0.04</c:v>
                </c:pt>
                <c:pt idx="2">
                  <c:v>#N/A</c:v>
                </c:pt>
                <c:pt idx="3">
                  <c:v>1.42</c:v>
                </c:pt>
                <c:pt idx="4">
                  <c:v>#N/A</c:v>
                </c:pt>
                <c:pt idx="5">
                  <c:v>3.47</c:v>
                </c:pt>
                <c:pt idx="6">
                  <c:v>#N/A</c:v>
                </c:pt>
                <c:pt idx="7">
                  <c:v>4.8499999999999996</c:v>
                </c:pt>
                <c:pt idx="8">
                  <c:v>#N/A</c:v>
                </c:pt>
                <c:pt idx="9">
                  <c:v>5.73</c:v>
                </c:pt>
              </c:numCache>
            </c:numRef>
          </c:val>
        </c:ser>
        <c:dLbls>
          <c:showLegendKey val="0"/>
          <c:showVal val="0"/>
          <c:showCatName val="0"/>
          <c:showSerName val="0"/>
          <c:showPercent val="0"/>
          <c:showBubbleSize val="0"/>
        </c:dLbls>
        <c:gapWidth val="150"/>
        <c:overlap val="100"/>
        <c:axId val="193507328"/>
        <c:axId val="193508864"/>
      </c:barChart>
      <c:catAx>
        <c:axId val="1935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508864"/>
        <c:crosses val="autoZero"/>
        <c:auto val="1"/>
        <c:lblAlgn val="ctr"/>
        <c:lblOffset val="100"/>
        <c:tickLblSkip val="1"/>
        <c:tickMarkSkip val="1"/>
        <c:noMultiLvlLbl val="0"/>
      </c:catAx>
      <c:valAx>
        <c:axId val="19350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50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67"/>
          <c:h val="0.639296187683287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2085</c:v>
                </c:pt>
                <c:pt idx="5">
                  <c:v>2227</c:v>
                </c:pt>
                <c:pt idx="8">
                  <c:v>2262</c:v>
                </c:pt>
                <c:pt idx="11">
                  <c:v>2397</c:v>
                </c:pt>
                <c:pt idx="14">
                  <c:v>2460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29</c:v>
                </c:pt>
                <c:pt idx="3">
                  <c:v>26</c:v>
                </c:pt>
                <c:pt idx="6">
                  <c:v>13</c:v>
                </c:pt>
                <c:pt idx="9">
                  <c:v>5</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582</c:v>
                </c:pt>
                <c:pt idx="3">
                  <c:v>520</c:v>
                </c:pt>
                <c:pt idx="6">
                  <c:v>360</c:v>
                </c:pt>
                <c:pt idx="9">
                  <c:v>299</c:v>
                </c:pt>
                <c:pt idx="12">
                  <c:v>494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582</c:v>
                </c:pt>
                <c:pt idx="3">
                  <c:v>602</c:v>
                </c:pt>
                <c:pt idx="6">
                  <c:v>614</c:v>
                </c:pt>
                <c:pt idx="9">
                  <c:v>565</c:v>
                </c:pt>
                <c:pt idx="12">
                  <c:v>582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2448</c:v>
                </c:pt>
                <c:pt idx="3">
                  <c:v>2571</c:v>
                </c:pt>
                <c:pt idx="6">
                  <c:v>2773</c:v>
                </c:pt>
                <c:pt idx="9">
                  <c:v>2922</c:v>
                </c:pt>
                <c:pt idx="12">
                  <c:v>2919</c:v>
                </c:pt>
              </c:numCache>
            </c:numRef>
          </c:val>
        </c:ser>
        <c:dLbls>
          <c:showLegendKey val="0"/>
          <c:showVal val="0"/>
          <c:showCatName val="0"/>
          <c:showSerName val="0"/>
          <c:showPercent val="0"/>
          <c:showBubbleSize val="0"/>
        </c:dLbls>
        <c:gapWidth val="100"/>
        <c:overlap val="100"/>
        <c:axId val="191954944"/>
        <c:axId val="19195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1556</c:v>
                </c:pt>
                <c:pt idx="2">
                  <c:v>#N/A</c:v>
                </c:pt>
                <c:pt idx="3">
                  <c:v>#N/A</c:v>
                </c:pt>
                <c:pt idx="4">
                  <c:v>1492</c:v>
                </c:pt>
                <c:pt idx="5">
                  <c:v>#N/A</c:v>
                </c:pt>
                <c:pt idx="6">
                  <c:v>#N/A</c:v>
                </c:pt>
                <c:pt idx="7">
                  <c:v>1498</c:v>
                </c:pt>
                <c:pt idx="8">
                  <c:v>#N/A</c:v>
                </c:pt>
                <c:pt idx="9">
                  <c:v>#N/A</c:v>
                </c:pt>
                <c:pt idx="10">
                  <c:v>1394</c:v>
                </c:pt>
                <c:pt idx="11">
                  <c:v>#N/A</c:v>
                </c:pt>
                <c:pt idx="12">
                  <c:v>#N/A</c:v>
                </c:pt>
                <c:pt idx="13">
                  <c:v>1538</c:v>
                </c:pt>
                <c:pt idx="14">
                  <c:v>#N/A</c:v>
                </c:pt>
              </c:numCache>
            </c:numRef>
          </c:val>
          <c:smooth val="0"/>
        </c:ser>
        <c:dLbls>
          <c:showLegendKey val="0"/>
          <c:showVal val="0"/>
          <c:showCatName val="0"/>
          <c:showSerName val="0"/>
          <c:showPercent val="0"/>
          <c:showBubbleSize val="0"/>
        </c:dLbls>
        <c:marker val="1"/>
        <c:smooth val="0"/>
        <c:axId val="191954944"/>
        <c:axId val="191956096"/>
      </c:lineChart>
      <c:catAx>
        <c:axId val="19195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956096"/>
        <c:crosses val="autoZero"/>
        <c:auto val="1"/>
        <c:lblAlgn val="ctr"/>
        <c:lblOffset val="100"/>
        <c:tickLblSkip val="1"/>
        <c:tickMarkSkip val="1"/>
        <c:noMultiLvlLbl val="0"/>
      </c:catAx>
      <c:valAx>
        <c:axId val="19195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5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84"/>
          <c:h val="0.589182127738550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21467</c:v>
                </c:pt>
                <c:pt idx="5">
                  <c:v>23534</c:v>
                </c:pt>
                <c:pt idx="8">
                  <c:v>24960</c:v>
                </c:pt>
                <c:pt idx="11">
                  <c:v>26802</c:v>
                </c:pt>
                <c:pt idx="14">
                  <c:v>27761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4538</c:v>
                </c:pt>
                <c:pt idx="5">
                  <c:v>5156</c:v>
                </c:pt>
                <c:pt idx="8">
                  <c:v>5172</c:v>
                </c:pt>
                <c:pt idx="11">
                  <c:v>5017</c:v>
                </c:pt>
                <c:pt idx="14">
                  <c:v>4675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3649</c:v>
                </c:pt>
                <c:pt idx="5">
                  <c:v>4108</c:v>
                </c:pt>
                <c:pt idx="8">
                  <c:v>4559</c:v>
                </c:pt>
                <c:pt idx="11">
                  <c:v>5073</c:v>
                </c:pt>
                <c:pt idx="14">
                  <c:v>5983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c:v>
                </c:pt>
                <c:pt idx="3">
                  <c:v>12</c:v>
                </c:pt>
                <c:pt idx="6">
                  <c:v>2</c:v>
                </c:pt>
                <c:pt idx="9">
                  <c:v>6</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6160</c:v>
                </c:pt>
                <c:pt idx="3">
                  <c:v>6045</c:v>
                </c:pt>
                <c:pt idx="6">
                  <c:v>5863</c:v>
                </c:pt>
                <c:pt idx="9">
                  <c:v>5686</c:v>
                </c:pt>
                <c:pt idx="12">
                  <c:v>5371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1665</c:v>
                </c:pt>
                <c:pt idx="3">
                  <c:v>1921</c:v>
                </c:pt>
                <c:pt idx="6">
                  <c:v>2527</c:v>
                </c:pt>
                <c:pt idx="9">
                  <c:v>2712</c:v>
                </c:pt>
                <c:pt idx="12">
                  <c:v>2252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9973</c:v>
                </c:pt>
                <c:pt idx="3">
                  <c:v>10682</c:v>
                </c:pt>
                <c:pt idx="6">
                  <c:v>10690</c:v>
                </c:pt>
                <c:pt idx="9">
                  <c:v>10372</c:v>
                </c:pt>
                <c:pt idx="12">
                  <c:v>10021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211</c:v>
                </c:pt>
                <c:pt idx="3">
                  <c:v>150</c:v>
                </c:pt>
                <c:pt idx="6">
                  <c:v>92</c:v>
                </c:pt>
                <c:pt idx="9">
                  <c:v>65</c:v>
                </c:pt>
                <c:pt idx="12">
                  <c:v>326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25539</c:v>
                </c:pt>
                <c:pt idx="3">
                  <c:v>26941</c:v>
                </c:pt>
                <c:pt idx="6">
                  <c:v>28000</c:v>
                </c:pt>
                <c:pt idx="9">
                  <c:v>28667</c:v>
                </c:pt>
                <c:pt idx="12">
                  <c:v>29284</c:v>
                </c:pt>
              </c:numCache>
            </c:numRef>
          </c:val>
        </c:ser>
        <c:dLbls>
          <c:showLegendKey val="0"/>
          <c:showVal val="0"/>
          <c:showCatName val="0"/>
          <c:showSerName val="0"/>
          <c:showPercent val="0"/>
          <c:showBubbleSize val="0"/>
        </c:dLbls>
        <c:gapWidth val="100"/>
        <c:overlap val="100"/>
        <c:axId val="191978496"/>
        <c:axId val="19199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13913</c:v>
                </c:pt>
                <c:pt idx="2">
                  <c:v>#N/A</c:v>
                </c:pt>
                <c:pt idx="3">
                  <c:v>#N/A</c:v>
                </c:pt>
                <c:pt idx="4">
                  <c:v>12952</c:v>
                </c:pt>
                <c:pt idx="5">
                  <c:v>#N/A</c:v>
                </c:pt>
                <c:pt idx="6">
                  <c:v>#N/A</c:v>
                </c:pt>
                <c:pt idx="7">
                  <c:v>12483</c:v>
                </c:pt>
                <c:pt idx="8">
                  <c:v>#N/A</c:v>
                </c:pt>
                <c:pt idx="9">
                  <c:v>#N/A</c:v>
                </c:pt>
                <c:pt idx="10">
                  <c:v>10617</c:v>
                </c:pt>
                <c:pt idx="11">
                  <c:v>#N/A</c:v>
                </c:pt>
                <c:pt idx="12">
                  <c:v>#N/A</c:v>
                </c:pt>
                <c:pt idx="13">
                  <c:v>8842</c:v>
                </c:pt>
                <c:pt idx="14">
                  <c:v>#N/A</c:v>
                </c:pt>
              </c:numCache>
            </c:numRef>
          </c:val>
          <c:smooth val="0"/>
        </c:ser>
        <c:dLbls>
          <c:showLegendKey val="0"/>
          <c:showVal val="0"/>
          <c:showCatName val="0"/>
          <c:showSerName val="0"/>
          <c:showPercent val="0"/>
          <c:showBubbleSize val="0"/>
        </c:dLbls>
        <c:marker val="1"/>
        <c:smooth val="0"/>
        <c:axId val="191978496"/>
        <c:axId val="191997056"/>
      </c:lineChart>
      <c:catAx>
        <c:axId val="19197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1997056"/>
        <c:crosses val="autoZero"/>
        <c:auto val="1"/>
        <c:lblAlgn val="ctr"/>
        <c:lblOffset val="100"/>
        <c:tickLblSkip val="1"/>
        <c:tickMarkSkip val="1"/>
        <c:noMultiLvlLbl val="0"/>
      </c:catAx>
      <c:valAx>
        <c:axId val="19199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97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65,815
62,069
123.52
25,858,817
24,666,671
766,917
15,221,884
29,284,498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前年度同様に，類似団体平均より</a:t>
          </a:r>
          <a:r>
            <a:rPr kumimoji="1" lang="en-US" altLang="ja-JP" sz="1300">
              <a:latin typeface="ＭＳ Ｐゴシック"/>
            </a:rPr>
            <a:t>0.08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当市は法人市民税収入への依存度が高く，税収基盤が不安定であるため，歳出においては引き続き退職者不補充等による人件費の削減，緊急性・必要性を重視した投資的経費の執行を行う。また，市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41</xdr:row>
      <xdr:rowOff>170039</xdr:rowOff>
    </xdr:to>
    <xdr:cxnSp macro="">
      <xdr:nvCxnSpPr>
        <xdr:cNvPr id="68" name="直線コネクタ 67"/>
        <xdr:cNvCxnSpPr/>
      </xdr:nvCxnSpPr>
      <xdr:spPr>
        <a:xfrm>
          <a:off x="4114800" y="71994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170039</xdr:rowOff>
    </xdr:to>
    <xdr:cxnSp macro="">
      <xdr:nvCxnSpPr>
        <xdr:cNvPr id="71" name="直線コネクタ 70"/>
        <xdr:cNvCxnSpPr/>
      </xdr:nvCxnSpPr>
      <xdr:spPr>
        <a:xfrm>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103011</xdr:rowOff>
    </xdr:from>
    <xdr:to>
      <xdr:col>4</xdr:col>
      <xdr:colOff>482600</xdr:colOff>
      <xdr:row>41</xdr:row>
      <xdr:rowOff>156633</xdr:rowOff>
    </xdr:to>
    <xdr:cxnSp macro="">
      <xdr:nvCxnSpPr>
        <xdr:cNvPr id="74" name="直線コネクタ 73"/>
        <xdr:cNvCxnSpPr/>
      </xdr:nvCxnSpPr>
      <xdr:spPr>
        <a:xfrm>
          <a:off x="2336800" y="71324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103011</xdr:rowOff>
    </xdr:to>
    <xdr:cxnSp macro="">
      <xdr:nvCxnSpPr>
        <xdr:cNvPr id="77" name="直線コネクタ 76"/>
        <xdr:cNvCxnSpPr/>
      </xdr:nvCxnSpPr>
      <xdr:spPr>
        <a:xfrm>
          <a:off x="1447800" y="70654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市民税及び普通交付税の増により平成</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4</a:t>
          </a:r>
          <a:r>
            <a:rPr kumimoji="1" lang="ja-JP" altLang="en-US" sz="1300">
              <a:latin typeface="ＭＳ Ｐゴシック"/>
            </a:rPr>
            <a:t>ポイント改善し，類似団体平均を</a:t>
          </a:r>
          <a:r>
            <a:rPr kumimoji="1" lang="en-US" altLang="ja-JP" sz="1300">
              <a:latin typeface="ＭＳ Ｐゴシック"/>
            </a:rPr>
            <a:t>0.7</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市税等の徴収の強化と税収増加に繋がる施策の推進により歳入の確保を図り，歳出の削減合理化のため人件費の抑制，事務事業の見直し・内部管理経費の削減を引き続き進めることで財政構造の硬直化を防ぎ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65</xdr:row>
      <xdr:rowOff>44873</xdr:rowOff>
    </xdr:to>
    <xdr:cxnSp macro="">
      <xdr:nvCxnSpPr>
        <xdr:cNvPr id="131" name="直線コネクタ 130"/>
        <xdr:cNvCxnSpPr/>
      </xdr:nvCxnSpPr>
      <xdr:spPr>
        <a:xfrm flipV="1">
          <a:off x="4114800" y="10867390"/>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65</xdr:row>
      <xdr:rowOff>44873</xdr:rowOff>
    </xdr:to>
    <xdr:cxnSp macro="">
      <xdr:nvCxnSpPr>
        <xdr:cNvPr id="134" name="直線コネクタ 133"/>
        <xdr:cNvCxnSpPr/>
      </xdr:nvCxnSpPr>
      <xdr:spPr>
        <a:xfrm>
          <a:off x="3225800" y="1094782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64</xdr:row>
      <xdr:rowOff>15240</xdr:rowOff>
    </xdr:to>
    <xdr:cxnSp macro="">
      <xdr:nvCxnSpPr>
        <xdr:cNvPr id="137" name="直線コネクタ 136"/>
        <xdr:cNvCxnSpPr/>
      </xdr:nvCxnSpPr>
      <xdr:spPr>
        <a:xfrm flipV="1">
          <a:off x="2336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66</xdr:row>
      <xdr:rowOff>130810</xdr:rowOff>
    </xdr:to>
    <xdr:cxnSp macro="">
      <xdr:nvCxnSpPr>
        <xdr:cNvPr id="140" name="直線コネクタ 139"/>
        <xdr:cNvCxnSpPr/>
      </xdr:nvCxnSpPr>
      <xdr:spPr>
        <a:xfrm flipV="1">
          <a:off x="1447800" y="1098804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0" name="円/楕円 149"/>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1"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165523</xdr:rowOff>
    </xdr:from>
    <xdr:to>
      <xdr:col>6</xdr:col>
      <xdr:colOff>50800</xdr:colOff>
      <xdr:row>65</xdr:row>
      <xdr:rowOff>95673</xdr:rowOff>
    </xdr:to>
    <xdr:sp macro="" textlink="">
      <xdr:nvSpPr>
        <xdr:cNvPr id="152" name="円/楕円 151"/>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80450</xdr:rowOff>
    </xdr:from>
    <xdr:ext cx="736600" cy="259045"/>
    <xdr:sp macro="" textlink="">
      <xdr:nvSpPr>
        <xdr:cNvPr id="153" name="テキスト ボックス 152"/>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95673</xdr:rowOff>
    </xdr:from>
    <xdr:to>
      <xdr:col>4</xdr:col>
      <xdr:colOff>533400</xdr:colOff>
      <xdr:row>64</xdr:row>
      <xdr:rowOff>25823</xdr:rowOff>
    </xdr:to>
    <xdr:sp macro="" textlink="">
      <xdr:nvSpPr>
        <xdr:cNvPr id="154" name="円/楕円 153"/>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10600</xdr:rowOff>
    </xdr:from>
    <xdr:ext cx="762000" cy="259045"/>
    <xdr:sp macro="" textlink="">
      <xdr:nvSpPr>
        <xdr:cNvPr id="155" name="テキスト ボックス 154"/>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135890</xdr:rowOff>
    </xdr:from>
    <xdr:to>
      <xdr:col>3</xdr:col>
      <xdr:colOff>330200</xdr:colOff>
      <xdr:row>64</xdr:row>
      <xdr:rowOff>66040</xdr:rowOff>
    </xdr:to>
    <xdr:sp macro="" textlink="">
      <xdr:nvSpPr>
        <xdr:cNvPr id="156" name="円/楕円 155"/>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50817</xdr:rowOff>
    </xdr:from>
    <xdr:ext cx="762000" cy="259045"/>
    <xdr:sp macro="" textlink="">
      <xdr:nvSpPr>
        <xdr:cNvPr id="157" name="テキスト ボックス 156"/>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80010</xdr:rowOff>
    </xdr:from>
    <xdr:to>
      <xdr:col>2</xdr:col>
      <xdr:colOff>127000</xdr:colOff>
      <xdr:row>67</xdr:row>
      <xdr:rowOff>10160</xdr:rowOff>
    </xdr:to>
    <xdr:sp macro="" textlink="">
      <xdr:nvSpPr>
        <xdr:cNvPr id="158" name="円/楕円 157"/>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166387</xdr:rowOff>
    </xdr:from>
    <xdr:ext cx="762000" cy="259045"/>
    <xdr:sp macro="" textlink="">
      <xdr:nvSpPr>
        <xdr:cNvPr id="159" name="テキスト ボックス 158"/>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年間類似団体平均を下回っている。</a:t>
          </a:r>
          <a:endParaRPr kumimoji="1" lang="en-US" altLang="ja-JP" sz="1300">
            <a:latin typeface="ＭＳ Ｐゴシック"/>
          </a:endParaRPr>
        </a:p>
        <a:p>
          <a:r>
            <a:rPr kumimoji="1" lang="ja-JP" altLang="en-US" sz="1300">
              <a:latin typeface="ＭＳ Ｐゴシック"/>
            </a:rPr>
            <a:t>　「常総市行政改革集中プラン」に沿った退職者不拡充等による新規採用者の抑制で定員管理を図ってきた効果が表れたものである。</a:t>
          </a:r>
          <a:endParaRPr kumimoji="1" lang="en-US" altLang="ja-JP" sz="1300">
            <a:latin typeface="ＭＳ Ｐゴシック"/>
          </a:endParaRPr>
        </a:p>
        <a:p>
          <a:r>
            <a:rPr kumimoji="1" lang="ja-JP" altLang="en-US" sz="1300">
              <a:latin typeface="ＭＳ Ｐゴシック"/>
            </a:rPr>
            <a:t>　また，</a:t>
          </a:r>
          <a:r>
            <a:rPr kumimoji="1" lang="ja-JP" altLang="ja-JP" sz="1300">
              <a:solidFill>
                <a:schemeClr val="dk1"/>
              </a:solidFill>
              <a:latin typeface="+mn-lt"/>
              <a:ea typeface="+mn-ea"/>
              <a:cs typeface="+mn-cs"/>
            </a:rPr>
            <a:t>ゴミ処理業務や消防業務を一部事務組合で行っている</a:t>
          </a:r>
          <a:r>
            <a:rPr kumimoji="1" lang="ja-JP" altLang="en-US" sz="1300">
              <a:solidFill>
                <a:schemeClr val="dk1"/>
              </a:solidFill>
              <a:latin typeface="+mn-lt"/>
              <a:ea typeface="+mn-ea"/>
              <a:cs typeface="+mn-cs"/>
            </a:rPr>
            <a:t>ため人件費・物件費等が低く抑えられているということが大きな要因である。</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　引き続き事務事業の見直しや内部管理経費の削減に努めていく。</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136520</xdr:rowOff>
    </xdr:from>
    <xdr:to>
      <xdr:col>7</xdr:col>
      <xdr:colOff>152400</xdr:colOff>
      <xdr:row>80</xdr:row>
      <xdr:rowOff>148267</xdr:rowOff>
    </xdr:to>
    <xdr:cxnSp macro="">
      <xdr:nvCxnSpPr>
        <xdr:cNvPr id="192" name="直線コネクタ 191"/>
        <xdr:cNvCxnSpPr/>
      </xdr:nvCxnSpPr>
      <xdr:spPr>
        <a:xfrm flipV="1">
          <a:off x="4114800" y="13852520"/>
          <a:ext cx="8382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148267</xdr:rowOff>
    </xdr:from>
    <xdr:to>
      <xdr:col>6</xdr:col>
      <xdr:colOff>0</xdr:colOff>
      <xdr:row>81</xdr:row>
      <xdr:rowOff>19479</xdr:rowOff>
    </xdr:to>
    <xdr:cxnSp macro="">
      <xdr:nvCxnSpPr>
        <xdr:cNvPr id="195" name="直線コネクタ 194"/>
        <xdr:cNvCxnSpPr/>
      </xdr:nvCxnSpPr>
      <xdr:spPr>
        <a:xfrm flipV="1">
          <a:off x="3225800" y="13864267"/>
          <a:ext cx="889000" cy="4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6155</xdr:rowOff>
    </xdr:from>
    <xdr:to>
      <xdr:col>4</xdr:col>
      <xdr:colOff>482600</xdr:colOff>
      <xdr:row>81</xdr:row>
      <xdr:rowOff>19479</xdr:rowOff>
    </xdr:to>
    <xdr:cxnSp macro="">
      <xdr:nvCxnSpPr>
        <xdr:cNvPr id="198" name="直線コネクタ 197"/>
        <xdr:cNvCxnSpPr/>
      </xdr:nvCxnSpPr>
      <xdr:spPr>
        <a:xfrm>
          <a:off x="2336800" y="13893605"/>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6155</xdr:rowOff>
    </xdr:from>
    <xdr:to>
      <xdr:col>3</xdr:col>
      <xdr:colOff>279400</xdr:colOff>
      <xdr:row>81</xdr:row>
      <xdr:rowOff>33499</xdr:rowOff>
    </xdr:to>
    <xdr:cxnSp macro="">
      <xdr:nvCxnSpPr>
        <xdr:cNvPr id="201" name="直線コネクタ 200"/>
        <xdr:cNvCxnSpPr/>
      </xdr:nvCxnSpPr>
      <xdr:spPr>
        <a:xfrm flipV="1">
          <a:off x="1447800" y="13893605"/>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85720</xdr:rowOff>
    </xdr:from>
    <xdr:to>
      <xdr:col>7</xdr:col>
      <xdr:colOff>203200</xdr:colOff>
      <xdr:row>81</xdr:row>
      <xdr:rowOff>15870</xdr:rowOff>
    </xdr:to>
    <xdr:sp macro="" textlink="">
      <xdr:nvSpPr>
        <xdr:cNvPr id="211" name="円/楕円 210"/>
        <xdr:cNvSpPr/>
      </xdr:nvSpPr>
      <xdr:spPr>
        <a:xfrm>
          <a:off x="4902200" y="138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6997</xdr:rowOff>
    </xdr:from>
    <xdr:ext cx="762000" cy="259045"/>
    <xdr:sp macro="" textlink="">
      <xdr:nvSpPr>
        <xdr:cNvPr id="212" name="人件費・物件費等の状況該当値テキスト"/>
        <xdr:cNvSpPr txBox="1"/>
      </xdr:nvSpPr>
      <xdr:spPr>
        <a:xfrm>
          <a:off x="5041900" y="137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94,078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97467</xdr:rowOff>
    </xdr:from>
    <xdr:to>
      <xdr:col>6</xdr:col>
      <xdr:colOff>50800</xdr:colOff>
      <xdr:row>81</xdr:row>
      <xdr:rowOff>27617</xdr:rowOff>
    </xdr:to>
    <xdr:sp macro="" textlink="">
      <xdr:nvSpPr>
        <xdr:cNvPr id="213" name="円/楕円 212"/>
        <xdr:cNvSpPr/>
      </xdr:nvSpPr>
      <xdr:spPr>
        <a:xfrm>
          <a:off x="4064000" y="138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37794</xdr:rowOff>
    </xdr:from>
    <xdr:ext cx="736600" cy="259045"/>
    <xdr:sp macro="" textlink="">
      <xdr:nvSpPr>
        <xdr:cNvPr id="214" name="テキスト ボックス 213"/>
        <xdr:cNvSpPr txBox="1"/>
      </xdr:nvSpPr>
      <xdr:spPr>
        <a:xfrm>
          <a:off x="3733800" y="13582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96,512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140129</xdr:rowOff>
    </xdr:from>
    <xdr:to>
      <xdr:col>4</xdr:col>
      <xdr:colOff>533400</xdr:colOff>
      <xdr:row>81</xdr:row>
      <xdr:rowOff>70279</xdr:rowOff>
    </xdr:to>
    <xdr:sp macro="" textlink="">
      <xdr:nvSpPr>
        <xdr:cNvPr id="215" name="円/楕円 214"/>
        <xdr:cNvSpPr/>
      </xdr:nvSpPr>
      <xdr:spPr>
        <a:xfrm>
          <a:off x="3175000" y="138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80456</xdr:rowOff>
    </xdr:from>
    <xdr:ext cx="762000" cy="259045"/>
    <xdr:sp macro="" textlink="">
      <xdr:nvSpPr>
        <xdr:cNvPr id="216" name="テキスト ボックス 215"/>
        <xdr:cNvSpPr txBox="1"/>
      </xdr:nvSpPr>
      <xdr:spPr>
        <a:xfrm>
          <a:off x="2844800" y="136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126805</xdr:rowOff>
    </xdr:from>
    <xdr:to>
      <xdr:col>3</xdr:col>
      <xdr:colOff>330200</xdr:colOff>
      <xdr:row>81</xdr:row>
      <xdr:rowOff>56955</xdr:rowOff>
    </xdr:to>
    <xdr:sp macro="" textlink="">
      <xdr:nvSpPr>
        <xdr:cNvPr id="217" name="円/楕円 216"/>
        <xdr:cNvSpPr/>
      </xdr:nvSpPr>
      <xdr:spPr>
        <a:xfrm>
          <a:off x="2286000" y="138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67132</xdr:rowOff>
    </xdr:from>
    <xdr:ext cx="762000" cy="259045"/>
    <xdr:sp macro="" textlink="">
      <xdr:nvSpPr>
        <xdr:cNvPr id="218" name="テキスト ボックス 217"/>
        <xdr:cNvSpPr txBox="1"/>
      </xdr:nvSpPr>
      <xdr:spPr>
        <a:xfrm>
          <a:off x="1955800" y="136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154149</xdr:rowOff>
    </xdr:from>
    <xdr:to>
      <xdr:col>2</xdr:col>
      <xdr:colOff>127000</xdr:colOff>
      <xdr:row>81</xdr:row>
      <xdr:rowOff>84299</xdr:rowOff>
    </xdr:to>
    <xdr:sp macro="" textlink="">
      <xdr:nvSpPr>
        <xdr:cNvPr id="219" name="円/楕円 218"/>
        <xdr:cNvSpPr/>
      </xdr:nvSpPr>
      <xdr:spPr>
        <a:xfrm>
          <a:off x="1397000" y="1387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94476</xdr:rowOff>
    </xdr:from>
    <xdr:ext cx="762000" cy="259045"/>
    <xdr:sp macro="" textlink="">
      <xdr:nvSpPr>
        <xdr:cNvPr id="220" name="テキスト ボックス 219"/>
        <xdr:cNvSpPr txBox="1"/>
      </xdr:nvSpPr>
      <xdr:spPr>
        <a:xfrm>
          <a:off x="1066800" y="1363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当市は国の要請等を踏まえた給与減額を施行していないため，類似団体平均と比べ指数が低くなっている。</a:t>
          </a:r>
          <a:endParaRPr kumimoji="1" lang="en-US" altLang="ja-JP" sz="1300">
            <a:latin typeface="ＭＳ Ｐゴシック"/>
          </a:endParaRPr>
        </a:p>
        <a:p>
          <a:r>
            <a:rPr kumimoji="1" lang="ja-JP" altLang="en-US" sz="1300">
              <a:latin typeface="ＭＳ Ｐゴシック"/>
            </a:rPr>
            <a:t>　これは，平成</a:t>
          </a:r>
          <a:r>
            <a:rPr kumimoji="1" lang="en-US" altLang="ja-JP" sz="1300">
              <a:latin typeface="ＭＳ Ｐゴシック"/>
            </a:rPr>
            <a:t>17</a:t>
          </a:r>
          <a:r>
            <a:rPr kumimoji="1" lang="ja-JP" altLang="en-US" sz="1300">
              <a:latin typeface="ＭＳ Ｐゴシック"/>
            </a:rPr>
            <a:t>年度の合併以降の</a:t>
          </a:r>
          <a:r>
            <a:rPr kumimoji="1" lang="en-US" altLang="ja-JP" sz="1300">
              <a:latin typeface="ＭＳ Ｐゴシック"/>
            </a:rPr>
            <a:t>7</a:t>
          </a:r>
          <a:r>
            <a:rPr kumimoji="1" lang="ja-JP" altLang="en-US" sz="1300">
              <a:latin typeface="ＭＳ Ｐゴシック"/>
            </a:rPr>
            <a:t>年間で</a:t>
          </a:r>
          <a:r>
            <a:rPr kumimoji="1" lang="en-US" altLang="ja-JP" sz="1300">
              <a:latin typeface="ＭＳ Ｐゴシック"/>
            </a:rPr>
            <a:t>80</a:t>
          </a:r>
          <a:r>
            <a:rPr kumimoji="1" lang="ja-JP" altLang="en-US" sz="1300">
              <a:latin typeface="ＭＳ Ｐゴシック"/>
            </a:rPr>
            <a:t>名の職員を削減したことや市独自に特別職給料や管理職手当の減額を実施しているためである。</a:t>
          </a:r>
          <a:endParaRPr kumimoji="1" lang="en-US" altLang="ja-JP" sz="1300">
            <a:latin typeface="ＭＳ Ｐゴシック"/>
          </a:endParaRPr>
        </a:p>
        <a:p>
          <a:r>
            <a:rPr kumimoji="1" lang="ja-JP" altLang="en-US" sz="1300">
              <a:latin typeface="ＭＳ Ｐゴシック"/>
            </a:rPr>
            <a:t>　今後は勤務成績や実績が昇任や昇給に反映される人事評価制度を実施し，さらなる給与の適正化を図っていく。</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36689</xdr:rowOff>
    </xdr:from>
    <xdr:to>
      <xdr:col>24</xdr:col>
      <xdr:colOff>558800</xdr:colOff>
      <xdr:row>88</xdr:row>
      <xdr:rowOff>40216</xdr:rowOff>
    </xdr:to>
    <xdr:cxnSp macro="">
      <xdr:nvCxnSpPr>
        <xdr:cNvPr id="254" name="直線コネクタ 253"/>
        <xdr:cNvCxnSpPr/>
      </xdr:nvCxnSpPr>
      <xdr:spPr>
        <a:xfrm flipV="1">
          <a:off x="16179800" y="14095589"/>
          <a:ext cx="8382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40216</xdr:rowOff>
    </xdr:from>
    <xdr:to>
      <xdr:col>23</xdr:col>
      <xdr:colOff>406400</xdr:colOff>
      <xdr:row>88</xdr:row>
      <xdr:rowOff>67028</xdr:rowOff>
    </xdr:to>
    <xdr:cxnSp macro="">
      <xdr:nvCxnSpPr>
        <xdr:cNvPr id="257" name="直線コネクタ 256"/>
        <xdr:cNvCxnSpPr/>
      </xdr:nvCxnSpPr>
      <xdr:spPr>
        <a:xfrm flipV="1">
          <a:off x="15290800" y="151278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88</xdr:row>
      <xdr:rowOff>67028</xdr:rowOff>
    </xdr:to>
    <xdr:cxnSp macro="">
      <xdr:nvCxnSpPr>
        <xdr:cNvPr id="260" name="直線コネクタ 259"/>
        <xdr:cNvCxnSpPr/>
      </xdr:nvCxnSpPr>
      <xdr:spPr>
        <a:xfrm>
          <a:off x="14401800" y="14108995"/>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50095</xdr:rowOff>
    </xdr:from>
    <xdr:to>
      <xdr:col>21</xdr:col>
      <xdr:colOff>0</xdr:colOff>
      <xdr:row>82</xdr:row>
      <xdr:rowOff>63500</xdr:rowOff>
    </xdr:to>
    <xdr:cxnSp macro="">
      <xdr:nvCxnSpPr>
        <xdr:cNvPr id="263" name="直線コネクタ 262"/>
        <xdr:cNvCxnSpPr/>
      </xdr:nvCxnSpPr>
      <xdr:spPr>
        <a:xfrm flipV="1">
          <a:off x="13512800" y="141089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7" name="テキスト ボックス 266"/>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73" name="円/楕円 272"/>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2416</xdr:rowOff>
    </xdr:from>
    <xdr:ext cx="762000" cy="259045"/>
    <xdr:sp macro="" textlink="">
      <xdr:nvSpPr>
        <xdr:cNvPr id="274" name="給与水準   （国との比較）該当値テキスト"/>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5" name="円/楕円 274"/>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76" name="テキスト ボックス 275"/>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16228</xdr:rowOff>
    </xdr:from>
    <xdr:to>
      <xdr:col>22</xdr:col>
      <xdr:colOff>254000</xdr:colOff>
      <xdr:row>88</xdr:row>
      <xdr:rowOff>117828</xdr:rowOff>
    </xdr:to>
    <xdr:sp macro="" textlink="">
      <xdr:nvSpPr>
        <xdr:cNvPr id="277" name="円/楕円 276"/>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128005</xdr:rowOff>
    </xdr:from>
    <xdr:ext cx="762000" cy="259045"/>
    <xdr:sp macro="" textlink="">
      <xdr:nvSpPr>
        <xdr:cNvPr id="278" name="テキスト ボックス 277"/>
        <xdr:cNvSpPr txBox="1"/>
      </xdr:nvSpPr>
      <xdr:spPr>
        <a:xfrm>
          <a:off x="14909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170745</xdr:rowOff>
    </xdr:from>
    <xdr:to>
      <xdr:col>21</xdr:col>
      <xdr:colOff>50800</xdr:colOff>
      <xdr:row>82</xdr:row>
      <xdr:rowOff>100895</xdr:rowOff>
    </xdr:to>
    <xdr:sp macro="" textlink="">
      <xdr:nvSpPr>
        <xdr:cNvPr id="279" name="円/楕円 278"/>
        <xdr:cNvSpPr/>
      </xdr:nvSpPr>
      <xdr:spPr>
        <a:xfrm>
          <a:off x="14351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111072</xdr:rowOff>
    </xdr:from>
    <xdr:ext cx="762000" cy="259045"/>
    <xdr:sp macro="" textlink="">
      <xdr:nvSpPr>
        <xdr:cNvPr id="280" name="テキスト ボックス 279"/>
        <xdr:cNvSpPr txBox="1"/>
      </xdr:nvSpPr>
      <xdr:spPr>
        <a:xfrm>
          <a:off x="14020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81" name="円/楕円 280"/>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2" name="テキスト ボックス 28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年いずれも類似団体平均を下回っている。</a:t>
          </a:r>
          <a:endParaRPr kumimoji="1" lang="en-US" altLang="ja-JP" sz="1300">
            <a:latin typeface="ＭＳ Ｐゴシック"/>
          </a:endParaRPr>
        </a:p>
        <a:p>
          <a:r>
            <a:rPr kumimoji="1" lang="ja-JP" altLang="en-US" sz="1300">
              <a:latin typeface="ＭＳ Ｐゴシック"/>
            </a:rPr>
            <a:t>　これは「常総市行政改革集中プラン」（計画期間：平成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22</a:t>
          </a:r>
          <a:r>
            <a:rPr kumimoji="1" lang="ja-JP" altLang="en-US" sz="1300">
              <a:latin typeface="ＭＳ Ｐゴシック"/>
            </a:rPr>
            <a:t>年度）に基づき適正な定員管理に努めてきた結果である。</a:t>
          </a:r>
          <a:endParaRPr kumimoji="1" lang="en-US" altLang="ja-JP" sz="1300">
            <a:latin typeface="ＭＳ Ｐゴシック"/>
          </a:endParaRPr>
        </a:p>
        <a:p>
          <a:r>
            <a:rPr kumimoji="1" lang="ja-JP" altLang="en-US" sz="1300">
              <a:latin typeface="ＭＳ Ｐゴシック"/>
            </a:rPr>
            <a:t>　現在は平成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月に作成した新たな集中改革プランのもと，さらなる職員数の削減に向けて取り組んでいく。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151554</xdr:rowOff>
    </xdr:from>
    <xdr:to>
      <xdr:col>24</xdr:col>
      <xdr:colOff>558800</xdr:colOff>
      <xdr:row>61</xdr:row>
      <xdr:rowOff>157586</xdr:rowOff>
    </xdr:to>
    <xdr:cxnSp macro="">
      <xdr:nvCxnSpPr>
        <xdr:cNvPr id="317" name="直線コネクタ 316"/>
        <xdr:cNvCxnSpPr/>
      </xdr:nvCxnSpPr>
      <xdr:spPr>
        <a:xfrm flipV="1">
          <a:off x="16179800" y="1061000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18"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157586</xdr:rowOff>
    </xdr:from>
    <xdr:to>
      <xdr:col>23</xdr:col>
      <xdr:colOff>406400</xdr:colOff>
      <xdr:row>62</xdr:row>
      <xdr:rowOff>74613</xdr:rowOff>
    </xdr:to>
    <xdr:cxnSp macro="">
      <xdr:nvCxnSpPr>
        <xdr:cNvPr id="320" name="直線コネクタ 319"/>
        <xdr:cNvCxnSpPr/>
      </xdr:nvCxnSpPr>
      <xdr:spPr>
        <a:xfrm flipV="1">
          <a:off x="15290800" y="1061603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2" name="テキスト ボックス 32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74613</xdr:rowOff>
    </xdr:from>
    <xdr:to>
      <xdr:col>22</xdr:col>
      <xdr:colOff>203200</xdr:colOff>
      <xdr:row>62</xdr:row>
      <xdr:rowOff>98743</xdr:rowOff>
    </xdr:to>
    <xdr:cxnSp macro="">
      <xdr:nvCxnSpPr>
        <xdr:cNvPr id="323" name="直線コネクタ 322"/>
        <xdr:cNvCxnSpPr/>
      </xdr:nvCxnSpPr>
      <xdr:spPr>
        <a:xfrm flipV="1">
          <a:off x="14401800" y="107045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86678</xdr:rowOff>
    </xdr:from>
    <xdr:to>
      <xdr:col>21</xdr:col>
      <xdr:colOff>0</xdr:colOff>
      <xdr:row>62</xdr:row>
      <xdr:rowOff>98743</xdr:rowOff>
    </xdr:to>
    <xdr:cxnSp macro="">
      <xdr:nvCxnSpPr>
        <xdr:cNvPr id="326" name="直線コネクタ 325"/>
        <xdr:cNvCxnSpPr/>
      </xdr:nvCxnSpPr>
      <xdr:spPr>
        <a:xfrm>
          <a:off x="13512800" y="1071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167974</xdr:rowOff>
    </xdr:from>
    <xdr:ext cx="762000" cy="259045"/>
    <xdr:sp macro="" textlink="">
      <xdr:nvSpPr>
        <xdr:cNvPr id="328" name="テキスト ボックス 327"/>
        <xdr:cNvSpPr txBox="1"/>
      </xdr:nvSpPr>
      <xdr:spPr>
        <a:xfrm>
          <a:off x="14020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163953</xdr:rowOff>
    </xdr:from>
    <xdr:ext cx="762000" cy="259045"/>
    <xdr:sp macro="" textlink="">
      <xdr:nvSpPr>
        <xdr:cNvPr id="330" name="テキスト ボックス 329"/>
        <xdr:cNvSpPr txBox="1"/>
      </xdr:nvSpPr>
      <xdr:spPr>
        <a:xfrm>
          <a:off x="13131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36" name="円/楕円 335"/>
        <xdr:cNvSpPr/>
      </xdr:nvSpPr>
      <xdr:spPr>
        <a:xfrm>
          <a:off x="16967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117281</xdr:rowOff>
    </xdr:from>
    <xdr:ext cx="762000" cy="259045"/>
    <xdr:sp macro="" textlink="">
      <xdr:nvSpPr>
        <xdr:cNvPr id="337" name="定員管理の状況該当値テキスト"/>
        <xdr:cNvSpPr txBox="1"/>
      </xdr:nvSpPr>
      <xdr:spPr>
        <a:xfrm>
          <a:off x="17106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106786</xdr:rowOff>
    </xdr:from>
    <xdr:to>
      <xdr:col>23</xdr:col>
      <xdr:colOff>457200</xdr:colOff>
      <xdr:row>62</xdr:row>
      <xdr:rowOff>36936</xdr:rowOff>
    </xdr:to>
    <xdr:sp macro="" textlink="">
      <xdr:nvSpPr>
        <xdr:cNvPr id="338" name="円/楕円 337"/>
        <xdr:cNvSpPr/>
      </xdr:nvSpPr>
      <xdr:spPr>
        <a:xfrm>
          <a:off x="16129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47113</xdr:rowOff>
    </xdr:from>
    <xdr:ext cx="736600" cy="259045"/>
    <xdr:sp macro="" textlink="">
      <xdr:nvSpPr>
        <xdr:cNvPr id="339" name="テキスト ボックス 338"/>
        <xdr:cNvSpPr txBox="1"/>
      </xdr:nvSpPr>
      <xdr:spPr>
        <a:xfrm>
          <a:off x="15798800" y="1033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23813</xdr:rowOff>
    </xdr:from>
    <xdr:to>
      <xdr:col>22</xdr:col>
      <xdr:colOff>254000</xdr:colOff>
      <xdr:row>62</xdr:row>
      <xdr:rowOff>125413</xdr:rowOff>
    </xdr:to>
    <xdr:sp macro="" textlink="">
      <xdr:nvSpPr>
        <xdr:cNvPr id="340" name="円/楕円 339"/>
        <xdr:cNvSpPr/>
      </xdr:nvSpPr>
      <xdr:spPr>
        <a:xfrm>
          <a:off x="15240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135590</xdr:rowOff>
    </xdr:from>
    <xdr:ext cx="762000" cy="259045"/>
    <xdr:sp macro="" textlink="">
      <xdr:nvSpPr>
        <xdr:cNvPr id="341" name="テキスト ボックス 340"/>
        <xdr:cNvSpPr txBox="1"/>
      </xdr:nvSpPr>
      <xdr:spPr>
        <a:xfrm>
          <a:off x="14909800" y="1042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47943</xdr:rowOff>
    </xdr:from>
    <xdr:to>
      <xdr:col>21</xdr:col>
      <xdr:colOff>50800</xdr:colOff>
      <xdr:row>62</xdr:row>
      <xdr:rowOff>149543</xdr:rowOff>
    </xdr:to>
    <xdr:sp macro="" textlink="">
      <xdr:nvSpPr>
        <xdr:cNvPr id="342" name="円/楕円 341"/>
        <xdr:cNvSpPr/>
      </xdr:nvSpPr>
      <xdr:spPr>
        <a:xfrm>
          <a:off x="14351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159720</xdr:rowOff>
    </xdr:from>
    <xdr:ext cx="762000" cy="259045"/>
    <xdr:sp macro="" textlink="">
      <xdr:nvSpPr>
        <xdr:cNvPr id="343" name="テキスト ボックス 342"/>
        <xdr:cNvSpPr txBox="1"/>
      </xdr:nvSpPr>
      <xdr:spPr>
        <a:xfrm>
          <a:off x="14020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35878</xdr:rowOff>
    </xdr:from>
    <xdr:to>
      <xdr:col>19</xdr:col>
      <xdr:colOff>533400</xdr:colOff>
      <xdr:row>62</xdr:row>
      <xdr:rowOff>137478</xdr:rowOff>
    </xdr:to>
    <xdr:sp macro="" textlink="">
      <xdr:nvSpPr>
        <xdr:cNvPr id="344" name="円/楕円 343"/>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147655</xdr:rowOff>
    </xdr:from>
    <xdr:ext cx="762000" cy="259045"/>
    <xdr:sp macro="" textlink="">
      <xdr:nvSpPr>
        <xdr:cNvPr id="345" name="テキスト ボックス 344"/>
        <xdr:cNvSpPr txBox="1"/>
      </xdr:nvSpPr>
      <xdr:spPr>
        <a:xfrm>
          <a:off x="13131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「常総市財政健全化計画」に基づいて公債費抑制を図っているため，常総市単体での元利償還金は減少したものの，一部事務組合の公債費負担が大幅に増加したため平成</a:t>
          </a:r>
          <a:r>
            <a:rPr kumimoji="1" lang="en-US" altLang="ja-JP" sz="1300">
              <a:latin typeface="ＭＳ Ｐゴシック"/>
            </a:rPr>
            <a:t>24</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今後は事業の緊急性・必要性を再検討し，起債依存型にならないよう財政運営に努める。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111337</xdr:rowOff>
    </xdr:from>
    <xdr:to>
      <xdr:col>24</xdr:col>
      <xdr:colOff>558800</xdr:colOff>
      <xdr:row>43</xdr:row>
      <xdr:rowOff>119380</xdr:rowOff>
    </xdr:to>
    <xdr:cxnSp macro="">
      <xdr:nvCxnSpPr>
        <xdr:cNvPr id="378" name="直線コネクタ 377"/>
        <xdr:cNvCxnSpPr/>
      </xdr:nvCxnSpPr>
      <xdr:spPr>
        <a:xfrm>
          <a:off x="16179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119821</xdr:rowOff>
    </xdr:from>
    <xdr:ext cx="762000" cy="259045"/>
    <xdr:sp macro="" textlink="">
      <xdr:nvSpPr>
        <xdr:cNvPr id="379" name="公債費負担の状況平均値テキスト"/>
        <xdr:cNvSpPr txBox="1"/>
      </xdr:nvSpPr>
      <xdr:spPr>
        <a:xfrm>
          <a:off x="17106900" y="714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43</xdr:row>
      <xdr:rowOff>151554</xdr:rowOff>
    </xdr:to>
    <xdr:cxnSp macro="">
      <xdr:nvCxnSpPr>
        <xdr:cNvPr id="381" name="直線コネクタ 380"/>
        <xdr:cNvCxnSpPr/>
      </xdr:nvCxnSpPr>
      <xdr:spPr>
        <a:xfrm flipV="1">
          <a:off x="15290800" y="74836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151554</xdr:rowOff>
    </xdr:from>
    <xdr:to>
      <xdr:col>22</xdr:col>
      <xdr:colOff>203200</xdr:colOff>
      <xdr:row>44</xdr:row>
      <xdr:rowOff>4233</xdr:rowOff>
    </xdr:to>
    <xdr:cxnSp macro="">
      <xdr:nvCxnSpPr>
        <xdr:cNvPr id="384" name="直線コネクタ 383"/>
        <xdr:cNvCxnSpPr/>
      </xdr:nvCxnSpPr>
      <xdr:spPr>
        <a:xfrm flipV="1">
          <a:off x="14401800" y="75239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36406</xdr:rowOff>
    </xdr:to>
    <xdr:cxnSp macro="">
      <xdr:nvCxnSpPr>
        <xdr:cNvPr id="387" name="直線コネクタ 386"/>
        <xdr:cNvCxnSpPr/>
      </xdr:nvCxnSpPr>
      <xdr:spPr>
        <a:xfrm flipV="1">
          <a:off x="13512800" y="75480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82127</xdr:rowOff>
    </xdr:from>
    <xdr:to>
      <xdr:col>21</xdr:col>
      <xdr:colOff>50800</xdr:colOff>
      <xdr:row>45</xdr:row>
      <xdr:rowOff>12277</xdr:rowOff>
    </xdr:to>
    <xdr:sp macro="" textlink="">
      <xdr:nvSpPr>
        <xdr:cNvPr id="388" name="フローチャート : 判断 387"/>
        <xdr:cNvSpPr/>
      </xdr:nvSpPr>
      <xdr:spPr>
        <a:xfrm>
          <a:off x="14351000" y="762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168504</xdr:rowOff>
    </xdr:from>
    <xdr:ext cx="762000" cy="259045"/>
    <xdr:sp macro="" textlink="">
      <xdr:nvSpPr>
        <xdr:cNvPr id="389" name="テキスト ボックス 388"/>
        <xdr:cNvSpPr txBox="1"/>
      </xdr:nvSpPr>
      <xdr:spPr>
        <a:xfrm>
          <a:off x="14020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154517</xdr:rowOff>
    </xdr:from>
    <xdr:to>
      <xdr:col>19</xdr:col>
      <xdr:colOff>533400</xdr:colOff>
      <xdr:row>45</xdr:row>
      <xdr:rowOff>84667</xdr:rowOff>
    </xdr:to>
    <xdr:sp macro="" textlink="">
      <xdr:nvSpPr>
        <xdr:cNvPr id="390" name="フローチャート : 判断 389"/>
        <xdr:cNvSpPr/>
      </xdr:nvSpPr>
      <xdr:spPr>
        <a:xfrm>
          <a:off x="13462000" y="76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69444</xdr:rowOff>
    </xdr:from>
    <xdr:ext cx="762000" cy="259045"/>
    <xdr:sp macro="" textlink="">
      <xdr:nvSpPr>
        <xdr:cNvPr id="391" name="テキスト ボックス 390"/>
        <xdr:cNvSpPr txBox="1"/>
      </xdr:nvSpPr>
      <xdr:spPr>
        <a:xfrm>
          <a:off x="13131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68580</xdr:rowOff>
    </xdr:from>
    <xdr:to>
      <xdr:col>24</xdr:col>
      <xdr:colOff>609600</xdr:colOff>
      <xdr:row>43</xdr:row>
      <xdr:rowOff>170180</xdr:rowOff>
    </xdr:to>
    <xdr:sp macro="" textlink="">
      <xdr:nvSpPr>
        <xdr:cNvPr id="397" name="円/楕円 396"/>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40657</xdr:rowOff>
    </xdr:from>
    <xdr:ext cx="762000" cy="259045"/>
    <xdr:sp macro="" textlink="">
      <xdr:nvSpPr>
        <xdr:cNvPr id="398"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399" name="円/楕円 398"/>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400" name="テキスト ボックス 399"/>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100754</xdr:rowOff>
    </xdr:from>
    <xdr:to>
      <xdr:col>22</xdr:col>
      <xdr:colOff>254000</xdr:colOff>
      <xdr:row>44</xdr:row>
      <xdr:rowOff>30904</xdr:rowOff>
    </xdr:to>
    <xdr:sp macro="" textlink="">
      <xdr:nvSpPr>
        <xdr:cNvPr id="401" name="円/楕円 400"/>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15681</xdr:rowOff>
    </xdr:from>
    <xdr:ext cx="762000" cy="259045"/>
    <xdr:sp macro="" textlink="">
      <xdr:nvSpPr>
        <xdr:cNvPr id="402" name="テキスト ボックス 401"/>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3" name="円/楕円 402"/>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404" name="テキスト ボックス 403"/>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157056</xdr:rowOff>
    </xdr:from>
    <xdr:to>
      <xdr:col>19</xdr:col>
      <xdr:colOff>533400</xdr:colOff>
      <xdr:row>44</xdr:row>
      <xdr:rowOff>87206</xdr:rowOff>
    </xdr:to>
    <xdr:sp macro="" textlink="">
      <xdr:nvSpPr>
        <xdr:cNvPr id="405" name="円/楕円 404"/>
        <xdr:cNvSpPr/>
      </xdr:nvSpPr>
      <xdr:spPr>
        <a:xfrm>
          <a:off x="13462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97383</xdr:rowOff>
    </xdr:from>
    <xdr:ext cx="762000" cy="259045"/>
    <xdr:sp macro="" textlink="">
      <xdr:nvSpPr>
        <xdr:cNvPr id="406" name="テキスト ボックス 405"/>
        <xdr:cNvSpPr txBox="1"/>
      </xdr:nvSpPr>
      <xdr:spPr>
        <a:xfrm>
          <a:off x="13131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退職手当負担見込額の減少により将来負担額が減ったこと，また財政調整基金の積み立てにより充当可能財源が増えたことで，平成</a:t>
          </a:r>
          <a:r>
            <a:rPr kumimoji="1" lang="en-US" altLang="ja-JP" sz="1300">
              <a:latin typeface="ＭＳ Ｐゴシック"/>
            </a:rPr>
            <a:t>24</a:t>
          </a:r>
          <a:r>
            <a:rPr kumimoji="1" lang="ja-JP" altLang="en-US" sz="1300">
              <a:latin typeface="ＭＳ Ｐゴシック"/>
            </a:rPr>
            <a:t>年度に比べ</a:t>
          </a:r>
          <a:r>
            <a:rPr kumimoji="1" lang="en-US" altLang="ja-JP" sz="1300">
              <a:latin typeface="ＭＳ Ｐゴシック"/>
            </a:rPr>
            <a:t>14.1</a:t>
          </a:r>
          <a:r>
            <a:rPr kumimoji="1" lang="ja-JP" altLang="en-US" sz="1300">
              <a:latin typeface="ＭＳ Ｐゴシック"/>
            </a:rPr>
            <a:t>ポイント減少したが，依然として類似団体平均を大きく上回ってしまっている。</a:t>
          </a:r>
          <a:endParaRPr kumimoji="1" lang="en-US" altLang="ja-JP" sz="1300">
            <a:latin typeface="ＭＳ Ｐゴシック"/>
          </a:endParaRPr>
        </a:p>
        <a:p>
          <a:r>
            <a:rPr kumimoji="1" lang="ja-JP" altLang="en-US" sz="1300">
              <a:latin typeface="ＭＳ Ｐゴシック"/>
            </a:rPr>
            <a:t>　今後は人件費等の義務的経費の削減をさらに推進し，さらなる健全化に努める。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1572</xdr:rowOff>
    </xdr:from>
    <xdr:to>
      <xdr:col>24</xdr:col>
      <xdr:colOff>558800</xdr:colOff>
      <xdr:row>18</xdr:row>
      <xdr:rowOff>163588</xdr:rowOff>
    </xdr:to>
    <xdr:cxnSp macro="">
      <xdr:nvCxnSpPr>
        <xdr:cNvPr id="442" name="直線コネクタ 441"/>
        <xdr:cNvCxnSpPr/>
      </xdr:nvCxnSpPr>
      <xdr:spPr>
        <a:xfrm flipV="1">
          <a:off x="16179800" y="3087672"/>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10298</xdr:rowOff>
    </xdr:from>
    <xdr:ext cx="762000" cy="259045"/>
    <xdr:sp macro="" textlink="">
      <xdr:nvSpPr>
        <xdr:cNvPr id="443" name="将来負担の状況平均値テキスト"/>
        <xdr:cNvSpPr txBox="1"/>
      </xdr:nvSpPr>
      <xdr:spPr>
        <a:xfrm>
          <a:off x="17106900" y="258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163588</xdr:rowOff>
    </xdr:from>
    <xdr:to>
      <xdr:col>23</xdr:col>
      <xdr:colOff>406400</xdr:colOff>
      <xdr:row>19</xdr:row>
      <xdr:rowOff>167942</xdr:rowOff>
    </xdr:to>
    <xdr:cxnSp macro="">
      <xdr:nvCxnSpPr>
        <xdr:cNvPr id="445" name="直線コネクタ 444"/>
        <xdr:cNvCxnSpPr/>
      </xdr:nvCxnSpPr>
      <xdr:spPr>
        <a:xfrm flipV="1">
          <a:off x="15290800" y="3249688"/>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47" name="テキスト ボックス 446"/>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167942</xdr:rowOff>
    </xdr:from>
    <xdr:to>
      <xdr:col>22</xdr:col>
      <xdr:colOff>203200</xdr:colOff>
      <xdr:row>20</xdr:row>
      <xdr:rowOff>26368</xdr:rowOff>
    </xdr:to>
    <xdr:cxnSp macro="">
      <xdr:nvCxnSpPr>
        <xdr:cNvPr id="448" name="直線コネクタ 447"/>
        <xdr:cNvCxnSpPr/>
      </xdr:nvCxnSpPr>
      <xdr:spPr>
        <a:xfrm flipV="1">
          <a:off x="14401800" y="342549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132883</xdr:rowOff>
    </xdr:from>
    <xdr:ext cx="762000" cy="259045"/>
    <xdr:sp macro="" textlink="">
      <xdr:nvSpPr>
        <xdr:cNvPr id="450" name="テキスト ボックス 449"/>
        <xdr:cNvSpPr txBox="1"/>
      </xdr:nvSpPr>
      <xdr:spPr>
        <a:xfrm>
          <a:off x="14909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26368</xdr:rowOff>
    </xdr:from>
    <xdr:to>
      <xdr:col>21</xdr:col>
      <xdr:colOff>0</xdr:colOff>
      <xdr:row>20</xdr:row>
      <xdr:rowOff>135527</xdr:rowOff>
    </xdr:to>
    <xdr:cxnSp macro="">
      <xdr:nvCxnSpPr>
        <xdr:cNvPr id="451" name="直線コネクタ 450"/>
        <xdr:cNvCxnSpPr/>
      </xdr:nvCxnSpPr>
      <xdr:spPr>
        <a:xfrm flipV="1">
          <a:off x="13512800" y="3455368"/>
          <a:ext cx="889000" cy="10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67733</xdr:rowOff>
    </xdr:from>
    <xdr:to>
      <xdr:col>21</xdr:col>
      <xdr:colOff>50800</xdr:colOff>
      <xdr:row>19</xdr:row>
      <xdr:rowOff>169333</xdr:rowOff>
    </xdr:to>
    <xdr:sp macro="" textlink="">
      <xdr:nvSpPr>
        <xdr:cNvPr id="452" name="フローチャート : 判断 451"/>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8060</xdr:rowOff>
    </xdr:from>
    <xdr:ext cx="762000" cy="259045"/>
    <xdr:sp macro="" textlink="">
      <xdr:nvSpPr>
        <xdr:cNvPr id="453" name="テキスト ボックス 452"/>
        <xdr:cNvSpPr txBox="1"/>
      </xdr:nvSpPr>
      <xdr:spPr>
        <a:xfrm>
          <a:off x="14020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4" name="フローチャート : 判断 453"/>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38722</xdr:rowOff>
    </xdr:from>
    <xdr:ext cx="762000" cy="259045"/>
    <xdr:sp macro="" textlink="">
      <xdr:nvSpPr>
        <xdr:cNvPr id="455" name="テキスト ボックス 454"/>
        <xdr:cNvSpPr txBox="1"/>
      </xdr:nvSpPr>
      <xdr:spPr>
        <a:xfrm>
          <a:off x="13131800" y="36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122222</xdr:rowOff>
    </xdr:from>
    <xdr:to>
      <xdr:col>24</xdr:col>
      <xdr:colOff>609600</xdr:colOff>
      <xdr:row>18</xdr:row>
      <xdr:rowOff>52372</xdr:rowOff>
    </xdr:to>
    <xdr:sp macro="" textlink="">
      <xdr:nvSpPr>
        <xdr:cNvPr id="461" name="円/楕円 460"/>
        <xdr:cNvSpPr/>
      </xdr:nvSpPr>
      <xdr:spPr>
        <a:xfrm>
          <a:off x="16967200" y="30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94299</xdr:rowOff>
    </xdr:from>
    <xdr:ext cx="762000" cy="259045"/>
    <xdr:sp macro="" textlink="">
      <xdr:nvSpPr>
        <xdr:cNvPr id="462" name="将来負担の状況該当値テキスト"/>
        <xdr:cNvSpPr txBox="1"/>
      </xdr:nvSpPr>
      <xdr:spPr>
        <a:xfrm>
          <a:off x="17106900" y="30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112788</xdr:rowOff>
    </xdr:from>
    <xdr:to>
      <xdr:col>23</xdr:col>
      <xdr:colOff>457200</xdr:colOff>
      <xdr:row>19</xdr:row>
      <xdr:rowOff>42938</xdr:rowOff>
    </xdr:to>
    <xdr:sp macro="" textlink="">
      <xdr:nvSpPr>
        <xdr:cNvPr id="463" name="円/楕円 462"/>
        <xdr:cNvSpPr/>
      </xdr:nvSpPr>
      <xdr:spPr>
        <a:xfrm>
          <a:off x="16129000" y="31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27715</xdr:rowOff>
    </xdr:from>
    <xdr:ext cx="736600" cy="259045"/>
    <xdr:sp macro="" textlink="">
      <xdr:nvSpPr>
        <xdr:cNvPr id="464" name="テキスト ボックス 463"/>
        <xdr:cNvSpPr txBox="1"/>
      </xdr:nvSpPr>
      <xdr:spPr>
        <a:xfrm>
          <a:off x="15798800" y="328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117142</xdr:rowOff>
    </xdr:from>
    <xdr:to>
      <xdr:col>22</xdr:col>
      <xdr:colOff>254000</xdr:colOff>
      <xdr:row>20</xdr:row>
      <xdr:rowOff>47292</xdr:rowOff>
    </xdr:to>
    <xdr:sp macro="" textlink="">
      <xdr:nvSpPr>
        <xdr:cNvPr id="465" name="円/楕円 464"/>
        <xdr:cNvSpPr/>
      </xdr:nvSpPr>
      <xdr:spPr>
        <a:xfrm>
          <a:off x="15240000" y="337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32069</xdr:rowOff>
    </xdr:from>
    <xdr:ext cx="762000" cy="259045"/>
    <xdr:sp macro="" textlink="">
      <xdr:nvSpPr>
        <xdr:cNvPr id="466" name="テキスト ボックス 465"/>
        <xdr:cNvSpPr txBox="1"/>
      </xdr:nvSpPr>
      <xdr:spPr>
        <a:xfrm>
          <a:off x="14909800" y="346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147018</xdr:rowOff>
    </xdr:from>
    <xdr:to>
      <xdr:col>21</xdr:col>
      <xdr:colOff>50800</xdr:colOff>
      <xdr:row>20</xdr:row>
      <xdr:rowOff>77168</xdr:rowOff>
    </xdr:to>
    <xdr:sp macro="" textlink="">
      <xdr:nvSpPr>
        <xdr:cNvPr id="467" name="円/楕円 466"/>
        <xdr:cNvSpPr/>
      </xdr:nvSpPr>
      <xdr:spPr>
        <a:xfrm>
          <a:off x="14351000" y="34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61945</xdr:rowOff>
    </xdr:from>
    <xdr:ext cx="762000" cy="259045"/>
    <xdr:sp macro="" textlink="">
      <xdr:nvSpPr>
        <xdr:cNvPr id="468" name="テキスト ボックス 467"/>
        <xdr:cNvSpPr txBox="1"/>
      </xdr:nvSpPr>
      <xdr:spPr>
        <a:xfrm>
          <a:off x="14020800" y="349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84727</xdr:rowOff>
    </xdr:from>
    <xdr:to>
      <xdr:col>19</xdr:col>
      <xdr:colOff>533400</xdr:colOff>
      <xdr:row>21</xdr:row>
      <xdr:rowOff>14877</xdr:rowOff>
    </xdr:to>
    <xdr:sp macro="" textlink="">
      <xdr:nvSpPr>
        <xdr:cNvPr id="469" name="円/楕円 468"/>
        <xdr:cNvSpPr/>
      </xdr:nvSpPr>
      <xdr:spPr>
        <a:xfrm>
          <a:off x="13462000" y="35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25054</xdr:rowOff>
    </xdr:from>
    <xdr:ext cx="762000" cy="259045"/>
    <xdr:sp macro="" textlink="">
      <xdr:nvSpPr>
        <xdr:cNvPr id="470" name="テキスト ボックス 469"/>
        <xdr:cNvSpPr txBox="1"/>
      </xdr:nvSpPr>
      <xdr:spPr>
        <a:xfrm>
          <a:off x="13131800" y="328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65,815
62,069
123.52
25,858,817
24,666,671
766,917
15,221,884
29,284,498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一般行政職数は，平成</a:t>
          </a:r>
          <a:r>
            <a:rPr kumimoji="1" lang="en-US" altLang="ja-JP" sz="1300">
              <a:latin typeface="ＭＳ Ｐゴシック"/>
            </a:rPr>
            <a:t>21</a:t>
          </a:r>
          <a:r>
            <a:rPr kumimoji="1" lang="ja-JP" altLang="en-US" sz="1300">
              <a:latin typeface="ＭＳ Ｐゴシック"/>
            </a:rPr>
            <a:t>年度の</a:t>
          </a:r>
          <a:r>
            <a:rPr kumimoji="1" lang="en-US" altLang="ja-JP" sz="1300">
              <a:latin typeface="ＭＳ Ｐゴシック"/>
            </a:rPr>
            <a:t>407</a:t>
          </a:r>
          <a:r>
            <a:rPr kumimoji="1" lang="ja-JP" altLang="en-US" sz="1300">
              <a:latin typeface="ＭＳ Ｐゴシック"/>
            </a:rPr>
            <a:t>人から平成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382</a:t>
          </a:r>
          <a:r>
            <a:rPr kumimoji="1" lang="ja-JP" altLang="en-US" sz="1300">
              <a:latin typeface="ＭＳ Ｐゴシック"/>
            </a:rPr>
            <a:t>人となり，</a:t>
          </a:r>
          <a:r>
            <a:rPr kumimoji="1" lang="en-US" altLang="ja-JP" sz="1300">
              <a:latin typeface="ＭＳ Ｐゴシック"/>
            </a:rPr>
            <a:t>25</a:t>
          </a:r>
          <a:r>
            <a:rPr kumimoji="1" lang="ja-JP" altLang="en-US" sz="1300">
              <a:latin typeface="ＭＳ Ｐゴシック"/>
            </a:rPr>
            <a:t>人の減となった。 今年度は類似団体平均を</a:t>
          </a:r>
          <a:r>
            <a:rPr kumimoji="1" lang="en-US" altLang="ja-JP" sz="1300">
              <a:latin typeface="ＭＳ Ｐゴシック"/>
            </a:rPr>
            <a:t>0.9</a:t>
          </a:r>
          <a:r>
            <a:rPr kumimoji="1" lang="ja-JP" altLang="en-US" sz="1300">
              <a:latin typeface="ＭＳ Ｐゴシック"/>
            </a:rPr>
            <a:t>ポイント下回っている。これは「常総市集中改革プラン」に基づき定員管理の適正化に取り組み，職員数の抑制を進め，各種手当等を見直したためである。今後は民間委託の推進などを積極的に行い，人件費総額の削減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121557</xdr:rowOff>
    </xdr:from>
    <xdr:to>
      <xdr:col>7</xdr:col>
      <xdr:colOff>15875</xdr:colOff>
      <xdr:row>38</xdr:row>
      <xdr:rowOff>7257</xdr:rowOff>
    </xdr:to>
    <xdr:cxnSp macro="">
      <xdr:nvCxnSpPr>
        <xdr:cNvPr id="67" name="直線コネクタ 66"/>
        <xdr:cNvCxnSpPr/>
      </xdr:nvCxnSpPr>
      <xdr:spPr>
        <a:xfrm flipV="1">
          <a:off x="3987800" y="62937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7257</xdr:rowOff>
    </xdr:from>
    <xdr:to>
      <xdr:col>5</xdr:col>
      <xdr:colOff>549275</xdr:colOff>
      <xdr:row>38</xdr:row>
      <xdr:rowOff>83457</xdr:rowOff>
    </xdr:to>
    <xdr:cxnSp macro="">
      <xdr:nvCxnSpPr>
        <xdr:cNvPr id="70" name="直線コネクタ 69"/>
        <xdr:cNvCxnSpPr/>
      </xdr:nvCxnSpPr>
      <xdr:spPr>
        <a:xfrm flipV="1">
          <a:off x="3098800" y="652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72" name="テキスト ボックス 71"/>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83457</xdr:rowOff>
    </xdr:from>
    <xdr:to>
      <xdr:col>4</xdr:col>
      <xdr:colOff>346075</xdr:colOff>
      <xdr:row>38</xdr:row>
      <xdr:rowOff>105228</xdr:rowOff>
    </xdr:to>
    <xdr:cxnSp macro="">
      <xdr:nvCxnSpPr>
        <xdr:cNvPr id="73" name="直線コネクタ 72"/>
        <xdr:cNvCxnSpPr/>
      </xdr:nvCxnSpPr>
      <xdr:spPr>
        <a:xfrm flipV="1">
          <a:off x="2209800" y="6598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5" name="テキスト ボックス 74"/>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105228</xdr:rowOff>
    </xdr:from>
    <xdr:to>
      <xdr:col>3</xdr:col>
      <xdr:colOff>142875</xdr:colOff>
      <xdr:row>40</xdr:row>
      <xdr:rowOff>88900</xdr:rowOff>
    </xdr:to>
    <xdr:cxnSp macro="">
      <xdr:nvCxnSpPr>
        <xdr:cNvPr id="76" name="直線コネクタ 75"/>
        <xdr:cNvCxnSpPr/>
      </xdr:nvCxnSpPr>
      <xdr:spPr>
        <a:xfrm flipV="1">
          <a:off x="1320800" y="66203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46463</xdr:rowOff>
    </xdr:from>
    <xdr:ext cx="762000" cy="259045"/>
    <xdr:sp macro="" textlink="">
      <xdr:nvSpPr>
        <xdr:cNvPr id="78" name="テキスト ボックス 77"/>
        <xdr:cNvSpPr txBox="1"/>
      </xdr:nvSpPr>
      <xdr:spPr>
        <a:xfrm>
          <a:off x="1828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70955</xdr:rowOff>
    </xdr:from>
    <xdr:ext cx="762000" cy="259045"/>
    <xdr:sp macro="" textlink="">
      <xdr:nvSpPr>
        <xdr:cNvPr id="80" name="テキスト ボックス 79"/>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86" name="円/楕円 85"/>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87284</xdr:rowOff>
    </xdr:from>
    <xdr:ext cx="762000" cy="259045"/>
    <xdr:sp macro="" textlink="">
      <xdr:nvSpPr>
        <xdr:cNvPr id="87" name="人件費該当値テキスト"/>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127907</xdr:rowOff>
    </xdr:from>
    <xdr:to>
      <xdr:col>5</xdr:col>
      <xdr:colOff>600075</xdr:colOff>
      <xdr:row>38</xdr:row>
      <xdr:rowOff>58057</xdr:rowOff>
    </xdr:to>
    <xdr:sp macro="" textlink="">
      <xdr:nvSpPr>
        <xdr:cNvPr id="88" name="円/楕円 87"/>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42834</xdr:rowOff>
    </xdr:from>
    <xdr:ext cx="736600" cy="259045"/>
    <xdr:sp macro="" textlink="">
      <xdr:nvSpPr>
        <xdr:cNvPr id="89" name="テキスト ボックス 88"/>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32657</xdr:rowOff>
    </xdr:from>
    <xdr:to>
      <xdr:col>4</xdr:col>
      <xdr:colOff>396875</xdr:colOff>
      <xdr:row>38</xdr:row>
      <xdr:rowOff>134257</xdr:rowOff>
    </xdr:to>
    <xdr:sp macro="" textlink="">
      <xdr:nvSpPr>
        <xdr:cNvPr id="90" name="円/楕円 89"/>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91" name="テキスト ボックス 90"/>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54428</xdr:rowOff>
    </xdr:from>
    <xdr:to>
      <xdr:col>3</xdr:col>
      <xdr:colOff>193675</xdr:colOff>
      <xdr:row>38</xdr:row>
      <xdr:rowOff>156028</xdr:rowOff>
    </xdr:to>
    <xdr:sp macro="" textlink="">
      <xdr:nvSpPr>
        <xdr:cNvPr id="92" name="円/楕円 91"/>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140805</xdr:rowOff>
    </xdr:from>
    <xdr:ext cx="762000" cy="259045"/>
    <xdr:sp macro="" textlink="">
      <xdr:nvSpPr>
        <xdr:cNvPr id="93" name="テキスト ボックス 92"/>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4" name="円/楕円 93"/>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5" name="テキスト ボックス 94"/>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0.7</a:t>
          </a:r>
          <a:r>
            <a:rPr kumimoji="1" lang="ja-JP" altLang="en-US" sz="1300">
              <a:latin typeface="ＭＳ Ｐゴシック"/>
            </a:rPr>
            <a:t>ポイント減少し，類似団体に比べると物件費に係る経常収支比率は低く推移している。</a:t>
          </a:r>
          <a:endParaRPr kumimoji="1" lang="en-US" altLang="ja-JP" sz="1300">
            <a:latin typeface="ＭＳ Ｐゴシック"/>
          </a:endParaRPr>
        </a:p>
        <a:p>
          <a:r>
            <a:rPr kumimoji="1" lang="ja-JP" altLang="en-US" sz="1300">
              <a:latin typeface="ＭＳ Ｐゴシック"/>
            </a:rPr>
            <a:t>　今後は人件費削減のための業務委託などにより委託料の増加が予想されるが、委託内容を精査し，事務の合理化・経費の効率的運用を図っていく。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37193</xdr:rowOff>
    </xdr:from>
    <xdr:to>
      <xdr:col>24</xdr:col>
      <xdr:colOff>31750</xdr:colOff>
      <xdr:row>13</xdr:row>
      <xdr:rowOff>113393</xdr:rowOff>
    </xdr:to>
    <xdr:cxnSp macro="">
      <xdr:nvCxnSpPr>
        <xdr:cNvPr id="130" name="直線コネクタ 129"/>
        <xdr:cNvCxnSpPr/>
      </xdr:nvCxnSpPr>
      <xdr:spPr>
        <a:xfrm flipV="1">
          <a:off x="15671800" y="2266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113393</xdr:rowOff>
    </xdr:to>
    <xdr:cxnSp macro="">
      <xdr:nvCxnSpPr>
        <xdr:cNvPr id="133" name="直線コネクタ 132"/>
        <xdr:cNvCxnSpPr/>
      </xdr:nvCxnSpPr>
      <xdr:spPr>
        <a:xfrm>
          <a:off x="14782800" y="225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58964</xdr:rowOff>
    </xdr:to>
    <xdr:cxnSp macro="">
      <xdr:nvCxnSpPr>
        <xdr:cNvPr id="136" name="直線コネクタ 135"/>
        <xdr:cNvCxnSpPr/>
      </xdr:nvCxnSpPr>
      <xdr:spPr>
        <a:xfrm flipV="1">
          <a:off x="13893800" y="225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13</xdr:row>
      <xdr:rowOff>80736</xdr:rowOff>
    </xdr:to>
    <xdr:cxnSp macro="">
      <xdr:nvCxnSpPr>
        <xdr:cNvPr id="139" name="直線コネクタ 138"/>
        <xdr:cNvCxnSpPr/>
      </xdr:nvCxnSpPr>
      <xdr:spPr>
        <a:xfrm flipV="1">
          <a:off x="13004800" y="2287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157843</xdr:rowOff>
    </xdr:from>
    <xdr:to>
      <xdr:col>24</xdr:col>
      <xdr:colOff>82550</xdr:colOff>
      <xdr:row>13</xdr:row>
      <xdr:rowOff>87993</xdr:rowOff>
    </xdr:to>
    <xdr:sp macro="" textlink="">
      <xdr:nvSpPr>
        <xdr:cNvPr id="149" name="円/楕円 148"/>
        <xdr:cNvSpPr/>
      </xdr:nvSpPr>
      <xdr:spPr>
        <a:xfrm>
          <a:off x="164592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66420</xdr:rowOff>
    </xdr:from>
    <xdr:ext cx="762000" cy="259045"/>
    <xdr:sp macro="" textlink="">
      <xdr:nvSpPr>
        <xdr:cNvPr id="150" name="物件費該当値テキスト"/>
        <xdr:cNvSpPr txBox="1"/>
      </xdr:nvSpPr>
      <xdr:spPr>
        <a:xfrm>
          <a:off x="16598900" y="212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62593</xdr:rowOff>
    </xdr:from>
    <xdr:to>
      <xdr:col>22</xdr:col>
      <xdr:colOff>615950</xdr:colOff>
      <xdr:row>13</xdr:row>
      <xdr:rowOff>164193</xdr:rowOff>
    </xdr:to>
    <xdr:sp macro="" textlink="">
      <xdr:nvSpPr>
        <xdr:cNvPr id="151" name="円/楕円 150"/>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2920</xdr:rowOff>
    </xdr:from>
    <xdr:ext cx="736600" cy="259045"/>
    <xdr:sp macro="" textlink="">
      <xdr:nvSpPr>
        <xdr:cNvPr id="152" name="テキスト ボックス 151"/>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146957</xdr:rowOff>
    </xdr:from>
    <xdr:to>
      <xdr:col>21</xdr:col>
      <xdr:colOff>412750</xdr:colOff>
      <xdr:row>13</xdr:row>
      <xdr:rowOff>77107</xdr:rowOff>
    </xdr:to>
    <xdr:sp macro="" textlink="">
      <xdr:nvSpPr>
        <xdr:cNvPr id="153" name="円/楕円 152"/>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87284</xdr:rowOff>
    </xdr:from>
    <xdr:ext cx="762000" cy="259045"/>
    <xdr:sp macro="" textlink="">
      <xdr:nvSpPr>
        <xdr:cNvPr id="154" name="テキスト ボックス 153"/>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8164</xdr:rowOff>
    </xdr:from>
    <xdr:to>
      <xdr:col>20</xdr:col>
      <xdr:colOff>209550</xdr:colOff>
      <xdr:row>13</xdr:row>
      <xdr:rowOff>109764</xdr:rowOff>
    </xdr:to>
    <xdr:sp macro="" textlink="">
      <xdr:nvSpPr>
        <xdr:cNvPr id="155" name="円/楕円 154"/>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119941</xdr:rowOff>
    </xdr:from>
    <xdr:ext cx="762000" cy="259045"/>
    <xdr:sp macro="" textlink="">
      <xdr:nvSpPr>
        <xdr:cNvPr id="156" name="テキスト ボックス 155"/>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29936</xdr:rowOff>
    </xdr:from>
    <xdr:to>
      <xdr:col>19</xdr:col>
      <xdr:colOff>6350</xdr:colOff>
      <xdr:row>13</xdr:row>
      <xdr:rowOff>131536</xdr:rowOff>
    </xdr:to>
    <xdr:sp macro="" textlink="">
      <xdr:nvSpPr>
        <xdr:cNvPr id="157" name="円/楕円 156"/>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141713</xdr:rowOff>
    </xdr:from>
    <xdr:ext cx="762000" cy="259045"/>
    <xdr:sp macro="" textlink="">
      <xdr:nvSpPr>
        <xdr:cNvPr id="158" name="テキスト ボックス 157"/>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0.7</a:t>
          </a:r>
          <a:r>
            <a:rPr kumimoji="1" lang="ja-JP" altLang="en-US" sz="1300">
              <a:latin typeface="ＭＳ Ｐゴシック"/>
            </a:rPr>
            <a:t>ポイント下回っているものの，生活保護費の額は年々増加傾向にある。</a:t>
          </a:r>
          <a:endParaRPr kumimoji="1" lang="en-US" altLang="ja-JP" sz="1300">
            <a:latin typeface="ＭＳ Ｐゴシック"/>
          </a:endParaRPr>
        </a:p>
        <a:p>
          <a:r>
            <a:rPr kumimoji="1" lang="ja-JP" altLang="en-US" sz="1300">
              <a:latin typeface="ＭＳ Ｐゴシック"/>
            </a:rPr>
            <a:t>　今後も引き続き資格審査等を正確に実施し，さらに市単独扶助費の見直し等を進めることで扶助費の抑制に努めていく。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75293</xdr:rowOff>
    </xdr:from>
    <xdr:to>
      <xdr:col>7</xdr:col>
      <xdr:colOff>15875</xdr:colOff>
      <xdr:row>55</xdr:row>
      <xdr:rowOff>97065</xdr:rowOff>
    </xdr:to>
    <xdr:cxnSp macro="">
      <xdr:nvCxnSpPr>
        <xdr:cNvPr id="193" name="直線コネクタ 192"/>
        <xdr:cNvCxnSpPr/>
      </xdr:nvCxnSpPr>
      <xdr:spPr>
        <a:xfrm flipV="1">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97065</xdr:rowOff>
    </xdr:to>
    <xdr:cxnSp macro="">
      <xdr:nvCxnSpPr>
        <xdr:cNvPr id="196" name="直線コネクタ 195"/>
        <xdr:cNvCxnSpPr/>
      </xdr:nvCxnSpPr>
      <xdr:spPr>
        <a:xfrm>
          <a:off x="3098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54</xdr:row>
      <xdr:rowOff>170543</xdr:rowOff>
    </xdr:to>
    <xdr:cxnSp macro="">
      <xdr:nvCxnSpPr>
        <xdr:cNvPr id="199" name="直線コネクタ 198"/>
        <xdr:cNvCxnSpPr/>
      </xdr:nvCxnSpPr>
      <xdr:spPr>
        <a:xfrm>
          <a:off x="2209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42635</xdr:rowOff>
    </xdr:to>
    <xdr:cxnSp macro="">
      <xdr:nvCxnSpPr>
        <xdr:cNvPr id="202" name="直線コネクタ 201"/>
        <xdr:cNvCxnSpPr/>
      </xdr:nvCxnSpPr>
      <xdr:spPr>
        <a:xfrm flipV="1">
          <a:off x="1320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12" name="円/楕円 211"/>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3"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4" name="円/楕円 213"/>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5" name="テキスト ボックス 214"/>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6" name="円/楕円 215"/>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7" name="テキスト ボックス 216"/>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8" name="円/楕円 217"/>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9" name="テキスト ボックス 218"/>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20" name="円/楕円 219"/>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78212</xdr:rowOff>
    </xdr:from>
    <xdr:ext cx="762000" cy="259045"/>
    <xdr:sp macro="" textlink="">
      <xdr:nvSpPr>
        <xdr:cNvPr id="221" name="テキスト ボックス 22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その他の支出は，他会計への繰出金が主である。</a:t>
          </a:r>
          <a:endParaRPr kumimoji="1" lang="en-US" altLang="ja-JP" sz="1300">
            <a:latin typeface="ＭＳ Ｐゴシック"/>
          </a:endParaRPr>
        </a:p>
        <a:p>
          <a:r>
            <a:rPr kumimoji="1" lang="ja-JP" altLang="en-US" sz="1300">
              <a:latin typeface="ＭＳ Ｐゴシック"/>
            </a:rPr>
            <a:t>　なかでも国民健康保険や後期高齢者医療，介護保険といった医療給付に係る繰り出しが多額であるため，給付等の適正化を図り，出来る限り改善に努めていく。</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6350</xdr:rowOff>
    </xdr:to>
    <xdr:cxnSp macro="">
      <xdr:nvCxnSpPr>
        <xdr:cNvPr id="254" name="直線コネクタ 253"/>
        <xdr:cNvCxnSpPr/>
      </xdr:nvCxnSpPr>
      <xdr:spPr>
        <a:xfrm flipV="1">
          <a:off x="156718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59</xdr:row>
      <xdr:rowOff>6350</xdr:rowOff>
    </xdr:to>
    <xdr:cxnSp macro="">
      <xdr:nvCxnSpPr>
        <xdr:cNvPr id="257" name="直線コネクタ 256"/>
        <xdr:cNvCxnSpPr/>
      </xdr:nvCxnSpPr>
      <xdr:spPr>
        <a:xfrm>
          <a:off x="14782800" y="9956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58</xdr:row>
      <xdr:rowOff>12700</xdr:rowOff>
    </xdr:to>
    <xdr:cxnSp macro="">
      <xdr:nvCxnSpPr>
        <xdr:cNvPr id="260" name="直線コネクタ 259"/>
        <xdr:cNvCxnSpPr/>
      </xdr:nvCxnSpPr>
      <xdr:spPr>
        <a:xfrm>
          <a:off x="13893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82550</xdr:rowOff>
    </xdr:from>
    <xdr:to>
      <xdr:col>20</xdr:col>
      <xdr:colOff>158750</xdr:colOff>
      <xdr:row>57</xdr:row>
      <xdr:rowOff>107950</xdr:rowOff>
    </xdr:to>
    <xdr:cxnSp macro="">
      <xdr:nvCxnSpPr>
        <xdr:cNvPr id="263" name="直線コネクタ 262"/>
        <xdr:cNvCxnSpPr/>
      </xdr:nvCxnSpPr>
      <xdr:spPr>
        <a:xfrm>
          <a:off x="13004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3" name="円/楕円 272"/>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4"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127000</xdr:rowOff>
    </xdr:from>
    <xdr:to>
      <xdr:col>22</xdr:col>
      <xdr:colOff>615950</xdr:colOff>
      <xdr:row>59</xdr:row>
      <xdr:rowOff>57150</xdr:rowOff>
    </xdr:to>
    <xdr:sp macro="" textlink="">
      <xdr:nvSpPr>
        <xdr:cNvPr id="275" name="円/楕円 274"/>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41927</xdr:rowOff>
    </xdr:from>
    <xdr:ext cx="736600" cy="259045"/>
    <xdr:sp macro="" textlink="">
      <xdr:nvSpPr>
        <xdr:cNvPr id="276" name="テキスト ボックス 275"/>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7" name="円/楕円 276"/>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8" name="テキスト ボックス 277"/>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9" name="円/楕円 278"/>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168927</xdr:rowOff>
    </xdr:from>
    <xdr:ext cx="762000" cy="259045"/>
    <xdr:sp macro="" textlink="">
      <xdr:nvSpPr>
        <xdr:cNvPr id="280" name="テキスト ボックス 27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31750</xdr:rowOff>
    </xdr:from>
    <xdr:to>
      <xdr:col>19</xdr:col>
      <xdr:colOff>6350</xdr:colOff>
      <xdr:row>57</xdr:row>
      <xdr:rowOff>133350</xdr:rowOff>
    </xdr:to>
    <xdr:sp macro="" textlink="">
      <xdr:nvSpPr>
        <xdr:cNvPr id="281" name="円/楕円 280"/>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82" name="テキスト ボックス 28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年度以降徐々に削減しているが，依然として類似団体平均を上回っている。</a:t>
          </a:r>
          <a:endParaRPr kumimoji="1" lang="en-US" altLang="ja-JP" sz="1300">
            <a:latin typeface="ＭＳ Ｐゴシック"/>
          </a:endParaRPr>
        </a:p>
        <a:p>
          <a:r>
            <a:rPr kumimoji="1" lang="ja-JP" altLang="en-US" sz="1300">
              <a:latin typeface="ＭＳ Ｐゴシック"/>
            </a:rPr>
            <a:t>　これはゴミ処理業務や消防業務を合併前の旧団体ごとに一部事務組合で行っていることが要因である。今後は業務を一元化を進め，補助費の抑制を図っていく。</a:t>
          </a:r>
          <a:endParaRPr kumimoji="1" lang="en-US" altLang="ja-JP" sz="1300">
            <a:latin typeface="ＭＳ Ｐゴシック"/>
          </a:endParaRPr>
        </a:p>
        <a:p>
          <a:r>
            <a:rPr kumimoji="1" lang="ja-JP" altLang="en-US" sz="1300">
              <a:latin typeface="ＭＳ Ｐゴシック"/>
            </a:rPr>
            <a:t>　団体等への補助金等については，「補助金等交付規則」などに基づき適正運用に努める。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83566</xdr:rowOff>
    </xdr:to>
    <xdr:cxnSp macro="">
      <xdr:nvCxnSpPr>
        <xdr:cNvPr id="312" name="直線コネクタ 311"/>
        <xdr:cNvCxnSpPr/>
      </xdr:nvCxnSpPr>
      <xdr:spPr>
        <a:xfrm flipV="1">
          <a:off x="15671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138430</xdr:rowOff>
    </xdr:to>
    <xdr:cxnSp macro="">
      <xdr:nvCxnSpPr>
        <xdr:cNvPr id="315" name="直線コネクタ 314"/>
        <xdr:cNvCxnSpPr/>
      </xdr:nvCxnSpPr>
      <xdr:spPr>
        <a:xfrm flipV="1">
          <a:off x="14782800" y="6427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58420</xdr:rowOff>
    </xdr:to>
    <xdr:cxnSp macro="">
      <xdr:nvCxnSpPr>
        <xdr:cNvPr id="318" name="直線コネクタ 317"/>
        <xdr:cNvCxnSpPr/>
      </xdr:nvCxnSpPr>
      <xdr:spPr>
        <a:xfrm flipV="1">
          <a:off x="13893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58420</xdr:rowOff>
    </xdr:from>
    <xdr:to>
      <xdr:col>20</xdr:col>
      <xdr:colOff>158750</xdr:colOff>
      <xdr:row>38</xdr:row>
      <xdr:rowOff>145288</xdr:rowOff>
    </xdr:to>
    <xdr:cxnSp macro="">
      <xdr:nvCxnSpPr>
        <xdr:cNvPr id="321" name="直線コネクタ 320"/>
        <xdr:cNvCxnSpPr/>
      </xdr:nvCxnSpPr>
      <xdr:spPr>
        <a:xfrm flipV="1">
          <a:off x="13004800" y="65735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31" name="円/楕円 330"/>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32"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33" name="円/楕円 332"/>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34" name="テキスト ボックス 333"/>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35" name="円/楕円 334"/>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6" name="テキスト ボックス 335"/>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7" name="円/楕円 336"/>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8" name="テキスト ボックス 337"/>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94488</xdr:rowOff>
    </xdr:from>
    <xdr:to>
      <xdr:col>19</xdr:col>
      <xdr:colOff>6350</xdr:colOff>
      <xdr:row>39</xdr:row>
      <xdr:rowOff>24638</xdr:rowOff>
    </xdr:to>
    <xdr:sp macro="" textlink="">
      <xdr:nvSpPr>
        <xdr:cNvPr id="339" name="円/楕円 338"/>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9415</xdr:rowOff>
    </xdr:from>
    <xdr:ext cx="762000" cy="259045"/>
    <xdr:sp macro="" textlink="">
      <xdr:nvSpPr>
        <xdr:cNvPr id="340" name="テキスト ボックス 339"/>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以降連続で類似団体平均を上回ってしまった。今後も合併特例債事業を推めていくため公債費は増加傾向にあるが，事業の緊急性や必要性を再検討し，財政規模に見合った計画的な借り入れを行い，公債費負担の軽減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8889</xdr:rowOff>
    </xdr:to>
    <xdr:cxnSp macro="">
      <xdr:nvCxnSpPr>
        <xdr:cNvPr id="373" name="直線コネクタ 372"/>
        <xdr:cNvCxnSpPr/>
      </xdr:nvCxnSpPr>
      <xdr:spPr>
        <a:xfrm flipV="1">
          <a:off x="3987800" y="13492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79</xdr:row>
      <xdr:rowOff>8889</xdr:rowOff>
    </xdr:to>
    <xdr:cxnSp macro="">
      <xdr:nvCxnSpPr>
        <xdr:cNvPr id="376" name="直線コネクタ 375"/>
        <xdr:cNvCxnSpPr/>
      </xdr:nvCxnSpPr>
      <xdr:spPr>
        <a:xfrm>
          <a:off x="3098800" y="134086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78</xdr:row>
      <xdr:rowOff>35561</xdr:rowOff>
    </xdr:to>
    <xdr:cxnSp macro="">
      <xdr:nvCxnSpPr>
        <xdr:cNvPr id="379" name="直線コネクタ 378"/>
        <xdr:cNvCxnSpPr/>
      </xdr:nvCxnSpPr>
      <xdr:spPr>
        <a:xfrm>
          <a:off x="2209800" y="133096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130811</xdr:rowOff>
    </xdr:to>
    <xdr:cxnSp macro="">
      <xdr:nvCxnSpPr>
        <xdr:cNvPr id="382" name="直線コネクタ 381"/>
        <xdr:cNvCxnSpPr/>
      </xdr:nvCxnSpPr>
      <xdr:spPr>
        <a:xfrm flipV="1">
          <a:off x="1320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84" name="テキスト ボックス 38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128288</xdr:rowOff>
    </xdr:from>
    <xdr:ext cx="762000" cy="259045"/>
    <xdr:sp macro="" textlink="">
      <xdr:nvSpPr>
        <xdr:cNvPr id="386" name="テキスト ボックス 385"/>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68580</xdr:rowOff>
    </xdr:from>
    <xdr:to>
      <xdr:col>7</xdr:col>
      <xdr:colOff>66675</xdr:colOff>
      <xdr:row>78</xdr:row>
      <xdr:rowOff>170180</xdr:rowOff>
    </xdr:to>
    <xdr:sp macro="" textlink="">
      <xdr:nvSpPr>
        <xdr:cNvPr id="392" name="円/楕円 391"/>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40657</xdr:rowOff>
    </xdr:from>
    <xdr:ext cx="762000" cy="259045"/>
    <xdr:sp macro="" textlink="">
      <xdr:nvSpPr>
        <xdr:cNvPr id="393"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129539</xdr:rowOff>
    </xdr:from>
    <xdr:to>
      <xdr:col>5</xdr:col>
      <xdr:colOff>600075</xdr:colOff>
      <xdr:row>79</xdr:row>
      <xdr:rowOff>59689</xdr:rowOff>
    </xdr:to>
    <xdr:sp macro="" textlink="">
      <xdr:nvSpPr>
        <xdr:cNvPr id="394" name="円/楕円 393"/>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44466</xdr:rowOff>
    </xdr:from>
    <xdr:ext cx="736600" cy="259045"/>
    <xdr:sp macro="" textlink="">
      <xdr:nvSpPr>
        <xdr:cNvPr id="395" name="テキスト ボックス 394"/>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6" name="円/楕円 395"/>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96538</xdr:rowOff>
    </xdr:from>
    <xdr:ext cx="762000" cy="259045"/>
    <xdr:sp macro="" textlink="">
      <xdr:nvSpPr>
        <xdr:cNvPr id="397" name="テキスト ボックス 396"/>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98" name="円/楕円 397"/>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99" name="テキスト ボックス 398"/>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400" name="円/楕円 399"/>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20338</xdr:rowOff>
    </xdr:from>
    <xdr:ext cx="762000" cy="259045"/>
    <xdr:sp macro="" textlink="">
      <xdr:nvSpPr>
        <xdr:cNvPr id="401" name="テキスト ボックス 400"/>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年度以降初めて類似団体平均を下回った。</a:t>
          </a:r>
          <a:endParaRPr kumimoji="1" lang="en-US" altLang="ja-JP" sz="1300">
            <a:latin typeface="ＭＳ Ｐゴシック"/>
          </a:endParaRPr>
        </a:p>
        <a:p>
          <a:r>
            <a:rPr kumimoji="1" lang="ja-JP" altLang="en-US" sz="1300" b="0" i="0">
              <a:latin typeface="ＭＳ Ｐゴシック"/>
            </a:rPr>
            <a:t>　当市は経常収支比率からみると人件費や補助費等の占める割合が高く，支出額からみると扶助費が増額となっている。</a:t>
          </a:r>
          <a:endParaRPr kumimoji="1" lang="en-US" altLang="ja-JP" sz="1300" b="0" i="0">
            <a:latin typeface="ＭＳ Ｐゴシック"/>
          </a:endParaRPr>
        </a:p>
        <a:p>
          <a:r>
            <a:rPr kumimoji="1" lang="ja-JP" altLang="en-US" sz="1300" b="0" i="0">
              <a:latin typeface="ＭＳ Ｐゴシック"/>
            </a:rPr>
            <a:t>　今後もさらなる経常収支比率の改善に向けて歳出総額を削減するとともに歳入確保を図っていく。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76</xdr:row>
      <xdr:rowOff>67563</xdr:rowOff>
    </xdr:to>
    <xdr:cxnSp macro="">
      <xdr:nvCxnSpPr>
        <xdr:cNvPr id="432" name="直線コネクタ 431"/>
        <xdr:cNvCxnSpPr/>
      </xdr:nvCxnSpPr>
      <xdr:spPr>
        <a:xfrm flipV="1">
          <a:off x="15671800" y="12951460"/>
          <a:ext cx="8382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67563</xdr:rowOff>
    </xdr:to>
    <xdr:cxnSp macro="">
      <xdr:nvCxnSpPr>
        <xdr:cNvPr id="435" name="直線コネクタ 434"/>
        <xdr:cNvCxnSpPr/>
      </xdr:nvCxnSpPr>
      <xdr:spPr>
        <a:xfrm>
          <a:off x="14782800" y="13047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17272</xdr:rowOff>
    </xdr:from>
    <xdr:to>
      <xdr:col>21</xdr:col>
      <xdr:colOff>361950</xdr:colOff>
      <xdr:row>76</xdr:row>
      <xdr:rowOff>99568</xdr:rowOff>
    </xdr:to>
    <xdr:cxnSp macro="">
      <xdr:nvCxnSpPr>
        <xdr:cNvPr id="438" name="直線コネクタ 437"/>
        <xdr:cNvCxnSpPr/>
      </xdr:nvCxnSpPr>
      <xdr:spPr>
        <a:xfrm flipV="1">
          <a:off x="13893800" y="130474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99568</xdr:rowOff>
    </xdr:from>
    <xdr:to>
      <xdr:col>20</xdr:col>
      <xdr:colOff>158750</xdr:colOff>
      <xdr:row>78</xdr:row>
      <xdr:rowOff>3556</xdr:rowOff>
    </xdr:to>
    <xdr:cxnSp macro="">
      <xdr:nvCxnSpPr>
        <xdr:cNvPr id="441" name="直線コネクタ 440"/>
        <xdr:cNvCxnSpPr/>
      </xdr:nvCxnSpPr>
      <xdr:spPr>
        <a:xfrm flipV="1">
          <a:off x="13004800" y="1312976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51" name="円/楕円 450"/>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52"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xdr:rowOff>
    </xdr:from>
    <xdr:to>
      <xdr:col>22</xdr:col>
      <xdr:colOff>615950</xdr:colOff>
      <xdr:row>76</xdr:row>
      <xdr:rowOff>118363</xdr:rowOff>
    </xdr:to>
    <xdr:sp macro="" textlink="">
      <xdr:nvSpPr>
        <xdr:cNvPr id="453" name="円/楕円 452"/>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103140</xdr:rowOff>
    </xdr:from>
    <xdr:ext cx="736600" cy="259045"/>
    <xdr:sp macro="" textlink="">
      <xdr:nvSpPr>
        <xdr:cNvPr id="454" name="テキスト ボックス 453"/>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5" name="円/楕円 454"/>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52849</xdr:rowOff>
    </xdr:from>
    <xdr:ext cx="762000" cy="259045"/>
    <xdr:sp macro="" textlink="">
      <xdr:nvSpPr>
        <xdr:cNvPr id="456" name="テキスト ボックス 455"/>
        <xdr:cNvSpPr txBox="1"/>
      </xdr:nvSpPr>
      <xdr:spPr>
        <a:xfrm>
          <a:off x="14401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7" name="円/楕円 456"/>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58" name="テキスト ボックス 457"/>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124206</xdr:rowOff>
    </xdr:from>
    <xdr:to>
      <xdr:col>19</xdr:col>
      <xdr:colOff>6350</xdr:colOff>
      <xdr:row>78</xdr:row>
      <xdr:rowOff>54356</xdr:rowOff>
    </xdr:to>
    <xdr:sp macro="" textlink="">
      <xdr:nvSpPr>
        <xdr:cNvPr id="459" name="円/楕円 458"/>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39133</xdr:rowOff>
    </xdr:from>
    <xdr:ext cx="762000" cy="259045"/>
    <xdr:sp macro="" textlink="">
      <xdr:nvSpPr>
        <xdr:cNvPr id="460" name="テキスト ボックス 459"/>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46266</xdr:rowOff>
    </xdr:from>
    <xdr:to>
      <xdr:col>4</xdr:col>
      <xdr:colOff>1117600</xdr:colOff>
      <xdr:row>18</xdr:row>
      <xdr:rowOff>60234</xdr:rowOff>
    </xdr:to>
    <xdr:cxnSp macro="">
      <xdr:nvCxnSpPr>
        <xdr:cNvPr id="48" name="直線コネクタ 47"/>
        <xdr:cNvCxnSpPr/>
      </xdr:nvCxnSpPr>
      <xdr:spPr bwMode="auto">
        <a:xfrm>
          <a:off x="5003800" y="3008541"/>
          <a:ext cx="647700" cy="18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95529</xdr:rowOff>
    </xdr:from>
    <xdr:to>
      <xdr:col>4</xdr:col>
      <xdr:colOff>469900</xdr:colOff>
      <xdr:row>17</xdr:row>
      <xdr:rowOff>46266</xdr:rowOff>
    </xdr:to>
    <xdr:cxnSp macro="">
      <xdr:nvCxnSpPr>
        <xdr:cNvPr id="51" name="直線コネクタ 50"/>
        <xdr:cNvCxnSpPr/>
      </xdr:nvCxnSpPr>
      <xdr:spPr bwMode="auto">
        <a:xfrm>
          <a:off x="4305300" y="2886354"/>
          <a:ext cx="698500" cy="12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86157</xdr:rowOff>
    </xdr:from>
    <xdr:to>
      <xdr:col>3</xdr:col>
      <xdr:colOff>904875</xdr:colOff>
      <xdr:row>16</xdr:row>
      <xdr:rowOff>95529</xdr:rowOff>
    </xdr:to>
    <xdr:cxnSp macro="">
      <xdr:nvCxnSpPr>
        <xdr:cNvPr id="54" name="直線コネクタ 53"/>
        <xdr:cNvCxnSpPr/>
      </xdr:nvCxnSpPr>
      <xdr:spPr bwMode="auto">
        <a:xfrm>
          <a:off x="3606800" y="2876982"/>
          <a:ext cx="698500" cy="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52232</xdr:rowOff>
    </xdr:from>
    <xdr:to>
      <xdr:col>3</xdr:col>
      <xdr:colOff>206375</xdr:colOff>
      <xdr:row>16</xdr:row>
      <xdr:rowOff>86157</xdr:rowOff>
    </xdr:to>
    <xdr:cxnSp macro="">
      <xdr:nvCxnSpPr>
        <xdr:cNvPr id="57" name="直線コネクタ 56"/>
        <xdr:cNvCxnSpPr/>
      </xdr:nvCxnSpPr>
      <xdr:spPr bwMode="auto">
        <a:xfrm>
          <a:off x="2908300" y="2843057"/>
          <a:ext cx="698500" cy="3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140253</xdr:rowOff>
    </xdr:from>
    <xdr:ext cx="762000" cy="259045"/>
    <xdr:sp macro="" textlink="">
      <xdr:nvSpPr>
        <xdr:cNvPr id="59" name="テキスト ボックス 58"/>
        <xdr:cNvSpPr txBox="1"/>
      </xdr:nvSpPr>
      <xdr:spPr>
        <a:xfrm>
          <a:off x="32258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9434</xdr:rowOff>
    </xdr:from>
    <xdr:to>
      <xdr:col>5</xdr:col>
      <xdr:colOff>34925</xdr:colOff>
      <xdr:row>18</xdr:row>
      <xdr:rowOff>111034</xdr:rowOff>
    </xdr:to>
    <xdr:sp macro="" textlink="">
      <xdr:nvSpPr>
        <xdr:cNvPr id="67" name="円/楕円 66"/>
        <xdr:cNvSpPr/>
      </xdr:nvSpPr>
      <xdr:spPr bwMode="auto">
        <a:xfrm>
          <a:off x="5600700" y="314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152961</xdr:rowOff>
    </xdr:from>
    <xdr:ext cx="762000" cy="259045"/>
    <xdr:sp macro="" textlink="">
      <xdr:nvSpPr>
        <xdr:cNvPr id="68" name="人口1人当たり決算額の推移該当値テキスト130"/>
        <xdr:cNvSpPr txBox="1"/>
      </xdr:nvSpPr>
      <xdr:spPr>
        <a:xfrm>
          <a:off x="5740400" y="311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166916</xdr:rowOff>
    </xdr:from>
    <xdr:to>
      <xdr:col>4</xdr:col>
      <xdr:colOff>520700</xdr:colOff>
      <xdr:row>17</xdr:row>
      <xdr:rowOff>97066</xdr:rowOff>
    </xdr:to>
    <xdr:sp macro="" textlink="">
      <xdr:nvSpPr>
        <xdr:cNvPr id="69" name="円/楕円 68"/>
        <xdr:cNvSpPr/>
      </xdr:nvSpPr>
      <xdr:spPr bwMode="auto">
        <a:xfrm>
          <a:off x="4953000" y="295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107243</xdr:rowOff>
    </xdr:from>
    <xdr:ext cx="736600" cy="259045"/>
    <xdr:sp macro="" textlink="">
      <xdr:nvSpPr>
        <xdr:cNvPr id="70" name="テキスト ボックス 69"/>
        <xdr:cNvSpPr txBox="1"/>
      </xdr:nvSpPr>
      <xdr:spPr>
        <a:xfrm>
          <a:off x="4622800" y="272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80,615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44729</xdr:rowOff>
    </xdr:from>
    <xdr:to>
      <xdr:col>3</xdr:col>
      <xdr:colOff>955675</xdr:colOff>
      <xdr:row>16</xdr:row>
      <xdr:rowOff>146329</xdr:rowOff>
    </xdr:to>
    <xdr:sp macro="" textlink="">
      <xdr:nvSpPr>
        <xdr:cNvPr id="71" name="円/楕円 70"/>
        <xdr:cNvSpPr/>
      </xdr:nvSpPr>
      <xdr:spPr bwMode="auto">
        <a:xfrm>
          <a:off x="4254500" y="2835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156506</xdr:rowOff>
    </xdr:from>
    <xdr:ext cx="762000" cy="259045"/>
    <xdr:sp macro="" textlink="">
      <xdr:nvSpPr>
        <xdr:cNvPr id="72" name="テキスト ボックス 71"/>
        <xdr:cNvSpPr txBox="1"/>
      </xdr:nvSpPr>
      <xdr:spPr>
        <a:xfrm>
          <a:off x="3924300" y="260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35357</xdr:rowOff>
    </xdr:from>
    <xdr:to>
      <xdr:col>3</xdr:col>
      <xdr:colOff>257175</xdr:colOff>
      <xdr:row>16</xdr:row>
      <xdr:rowOff>136957</xdr:rowOff>
    </xdr:to>
    <xdr:sp macro="" textlink="">
      <xdr:nvSpPr>
        <xdr:cNvPr id="73" name="円/楕円 72"/>
        <xdr:cNvSpPr/>
      </xdr:nvSpPr>
      <xdr:spPr bwMode="auto">
        <a:xfrm>
          <a:off x="3556000" y="2826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121734</xdr:rowOff>
    </xdr:from>
    <xdr:ext cx="762000" cy="259045"/>
    <xdr:sp macro="" textlink="">
      <xdr:nvSpPr>
        <xdr:cNvPr id="74" name="テキスト ボックス 73"/>
        <xdr:cNvSpPr txBox="1"/>
      </xdr:nvSpPr>
      <xdr:spPr>
        <a:xfrm>
          <a:off x="3225800" y="291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1432</xdr:rowOff>
    </xdr:from>
    <xdr:to>
      <xdr:col>2</xdr:col>
      <xdr:colOff>692150</xdr:colOff>
      <xdr:row>16</xdr:row>
      <xdr:rowOff>103032</xdr:rowOff>
    </xdr:to>
    <xdr:sp macro="" textlink="">
      <xdr:nvSpPr>
        <xdr:cNvPr id="75" name="円/楕円 74"/>
        <xdr:cNvSpPr/>
      </xdr:nvSpPr>
      <xdr:spPr bwMode="auto">
        <a:xfrm>
          <a:off x="2857500" y="279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113209</xdr:rowOff>
    </xdr:from>
    <xdr:ext cx="762000" cy="259045"/>
    <xdr:sp macro="" textlink="">
      <xdr:nvSpPr>
        <xdr:cNvPr id="76" name="テキスト ボックス 75"/>
        <xdr:cNvSpPr txBox="1"/>
      </xdr:nvSpPr>
      <xdr:spPr>
        <a:xfrm>
          <a:off x="2527300" y="25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253285</xdr:rowOff>
    </xdr:from>
    <xdr:to>
      <xdr:col>4</xdr:col>
      <xdr:colOff>1117600</xdr:colOff>
      <xdr:row>34</xdr:row>
      <xdr:rowOff>329278</xdr:rowOff>
    </xdr:to>
    <xdr:cxnSp macro="">
      <xdr:nvCxnSpPr>
        <xdr:cNvPr id="111" name="直線コネクタ 110"/>
        <xdr:cNvCxnSpPr/>
      </xdr:nvCxnSpPr>
      <xdr:spPr bwMode="auto">
        <a:xfrm flipV="1">
          <a:off x="5003800" y="6520735"/>
          <a:ext cx="647700" cy="75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239079</xdr:rowOff>
    </xdr:from>
    <xdr:to>
      <xdr:col>4</xdr:col>
      <xdr:colOff>469900</xdr:colOff>
      <xdr:row>34</xdr:row>
      <xdr:rowOff>329278</xdr:rowOff>
    </xdr:to>
    <xdr:cxnSp macro="">
      <xdr:nvCxnSpPr>
        <xdr:cNvPr id="114" name="直線コネクタ 113"/>
        <xdr:cNvCxnSpPr/>
      </xdr:nvCxnSpPr>
      <xdr:spPr bwMode="auto">
        <a:xfrm>
          <a:off x="4305300" y="6506529"/>
          <a:ext cx="698500" cy="90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239079</xdr:rowOff>
    </xdr:from>
    <xdr:to>
      <xdr:col>3</xdr:col>
      <xdr:colOff>904875</xdr:colOff>
      <xdr:row>34</xdr:row>
      <xdr:rowOff>248093</xdr:rowOff>
    </xdr:to>
    <xdr:cxnSp macro="">
      <xdr:nvCxnSpPr>
        <xdr:cNvPr id="117" name="直線コネクタ 116"/>
        <xdr:cNvCxnSpPr/>
      </xdr:nvCxnSpPr>
      <xdr:spPr bwMode="auto">
        <a:xfrm flipV="1">
          <a:off x="3606800" y="6506529"/>
          <a:ext cx="6985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218636</xdr:rowOff>
    </xdr:from>
    <xdr:to>
      <xdr:col>3</xdr:col>
      <xdr:colOff>206375</xdr:colOff>
      <xdr:row>34</xdr:row>
      <xdr:rowOff>248093</xdr:rowOff>
    </xdr:to>
    <xdr:cxnSp macro="">
      <xdr:nvCxnSpPr>
        <xdr:cNvPr id="120" name="直線コネクタ 119"/>
        <xdr:cNvCxnSpPr/>
      </xdr:nvCxnSpPr>
      <xdr:spPr bwMode="auto">
        <a:xfrm>
          <a:off x="2908300" y="6486086"/>
          <a:ext cx="698500" cy="29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80502</xdr:rowOff>
    </xdr:from>
    <xdr:ext cx="762000" cy="259045"/>
    <xdr:sp macro="" textlink="">
      <xdr:nvSpPr>
        <xdr:cNvPr id="122" name="テキスト ボックス 121"/>
        <xdr:cNvSpPr txBox="1"/>
      </xdr:nvSpPr>
      <xdr:spPr>
        <a:xfrm>
          <a:off x="3225800" y="60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44873</xdr:rowOff>
    </xdr:from>
    <xdr:ext cx="762000" cy="259045"/>
    <xdr:sp macro="" textlink="">
      <xdr:nvSpPr>
        <xdr:cNvPr id="124" name="テキスト ボックス 123"/>
        <xdr:cNvSpPr txBox="1"/>
      </xdr:nvSpPr>
      <xdr:spPr>
        <a:xfrm>
          <a:off x="2527300" y="596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202485</xdr:rowOff>
    </xdr:from>
    <xdr:to>
      <xdr:col>5</xdr:col>
      <xdr:colOff>34925</xdr:colOff>
      <xdr:row>34</xdr:row>
      <xdr:rowOff>304085</xdr:rowOff>
    </xdr:to>
    <xdr:sp macro="" textlink="">
      <xdr:nvSpPr>
        <xdr:cNvPr id="130" name="円/楕円 129"/>
        <xdr:cNvSpPr/>
      </xdr:nvSpPr>
      <xdr:spPr bwMode="auto">
        <a:xfrm>
          <a:off x="5600700" y="646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47562</xdr:rowOff>
    </xdr:from>
    <xdr:ext cx="762000" cy="259045"/>
    <xdr:sp macro="" textlink="">
      <xdr:nvSpPr>
        <xdr:cNvPr id="131" name="人口1人当たり決算額の推移該当値テキスト445"/>
        <xdr:cNvSpPr txBox="1"/>
      </xdr:nvSpPr>
      <xdr:spPr>
        <a:xfrm>
          <a:off x="5740400" y="631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278478</xdr:rowOff>
    </xdr:from>
    <xdr:to>
      <xdr:col>4</xdr:col>
      <xdr:colOff>520700</xdr:colOff>
      <xdr:row>35</xdr:row>
      <xdr:rowOff>37178</xdr:rowOff>
    </xdr:to>
    <xdr:sp macro="" textlink="">
      <xdr:nvSpPr>
        <xdr:cNvPr id="132" name="円/楕円 131"/>
        <xdr:cNvSpPr/>
      </xdr:nvSpPr>
      <xdr:spPr bwMode="auto">
        <a:xfrm>
          <a:off x="49530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47355</xdr:rowOff>
    </xdr:from>
    <xdr:ext cx="736600" cy="259045"/>
    <xdr:sp macro="" textlink="">
      <xdr:nvSpPr>
        <xdr:cNvPr id="133" name="テキスト ボックス 132"/>
        <xdr:cNvSpPr txBox="1"/>
      </xdr:nvSpPr>
      <xdr:spPr>
        <a:xfrm>
          <a:off x="4622800" y="631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188279</xdr:rowOff>
    </xdr:from>
    <xdr:to>
      <xdr:col>3</xdr:col>
      <xdr:colOff>955675</xdr:colOff>
      <xdr:row>34</xdr:row>
      <xdr:rowOff>289879</xdr:rowOff>
    </xdr:to>
    <xdr:sp macro="" textlink="">
      <xdr:nvSpPr>
        <xdr:cNvPr id="134" name="円/楕円 133"/>
        <xdr:cNvSpPr/>
      </xdr:nvSpPr>
      <xdr:spPr bwMode="auto">
        <a:xfrm>
          <a:off x="4254500" y="6455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300056</xdr:rowOff>
    </xdr:from>
    <xdr:ext cx="762000" cy="259045"/>
    <xdr:sp macro="" textlink="">
      <xdr:nvSpPr>
        <xdr:cNvPr id="135" name="テキスト ボックス 134"/>
        <xdr:cNvSpPr txBox="1"/>
      </xdr:nvSpPr>
      <xdr:spPr>
        <a:xfrm>
          <a:off x="3924300" y="622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197293</xdr:rowOff>
    </xdr:from>
    <xdr:to>
      <xdr:col>3</xdr:col>
      <xdr:colOff>257175</xdr:colOff>
      <xdr:row>34</xdr:row>
      <xdr:rowOff>298893</xdr:rowOff>
    </xdr:to>
    <xdr:sp macro="" textlink="">
      <xdr:nvSpPr>
        <xdr:cNvPr id="136" name="円/楕円 135"/>
        <xdr:cNvSpPr/>
      </xdr:nvSpPr>
      <xdr:spPr bwMode="auto">
        <a:xfrm>
          <a:off x="3556000" y="646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283670</xdr:rowOff>
    </xdr:from>
    <xdr:ext cx="762000" cy="259045"/>
    <xdr:sp macro="" textlink="">
      <xdr:nvSpPr>
        <xdr:cNvPr id="137" name="テキスト ボックス 136"/>
        <xdr:cNvSpPr txBox="1"/>
      </xdr:nvSpPr>
      <xdr:spPr>
        <a:xfrm>
          <a:off x="3225800" y="655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167836</xdr:rowOff>
    </xdr:from>
    <xdr:to>
      <xdr:col>2</xdr:col>
      <xdr:colOff>692150</xdr:colOff>
      <xdr:row>34</xdr:row>
      <xdr:rowOff>269436</xdr:rowOff>
    </xdr:to>
    <xdr:sp macro="" textlink="">
      <xdr:nvSpPr>
        <xdr:cNvPr id="138" name="円/楕円 137"/>
        <xdr:cNvSpPr/>
      </xdr:nvSpPr>
      <xdr:spPr bwMode="auto">
        <a:xfrm>
          <a:off x="2857500" y="64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254213</xdr:rowOff>
    </xdr:from>
    <xdr:ext cx="762000" cy="259045"/>
    <xdr:sp macro="" textlink="">
      <xdr:nvSpPr>
        <xdr:cNvPr id="139" name="テキスト ボックス 138"/>
        <xdr:cNvSpPr txBox="1"/>
      </xdr:nvSpPr>
      <xdr:spPr>
        <a:xfrm>
          <a:off x="2527300" y="65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年度に実質単年度収支がマイナスとなったが，これは財政調整基金の積み立てができなかったことが主な要因となっている。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年度以降毎年積立を行っているが，普通交付税の合併算定替の終了期間である平成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年度が目前に迫っており．一般財源の減少が予想されることから，今後基金の減少が懸念される。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年度まで会計別に見て実質赤字が生じていないため，連結実質赤字も発生していない。今後も黒字を達成できるよう財政運営の健全化に努めていきたい。</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主な会計ごとの取組</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一般会計・・・財政健全化計画に基づき財政改善に努める。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国民健康保険・・・国の動向に注視しながら適正な税の制度及び徴収率の強化に努める。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介護保険・・・適正な保険料の設定・介護予防事業の充実を図るこで，療養給付費を抑制する。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公共下水道・・・近隣と比べ整備が立ち遅れているため整備に多額の費用を要する見込みであるが，事業計画の見直しなどを行い，事業費が膨らまないよう努める。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農業集落排水・・・施設の老朽化を見据えた修繕等の計画を策定する。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水道・・・常総市水道ビジョンに基づき効果的な事業を実施していく。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当市単体の元利償還金は減少したものの，常総地方広域市町村圏事務組合でゴミ処理施設を建設したことに係る公債費負担が大幅に増加したため</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ポイントの増加となった。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今後は，過去に起こした合併特例債の元金償還の増額が見込まれる。新規発行の際は交付税措置の有利な起債メニューを活用するとともに，地方債の発行抑制に努めていく。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前年度と比較すると，臨時財政対策債と合併特例債の大量発行により地方債残高は増加しているものの，組合負担及び退職手当負担見込額の大幅な減少と、充当可能財源である財政調整基金への積立金が増加したため，前年度と比較して</a:t>
          </a:r>
          <a:r>
            <a:rPr kumimoji="1" lang="en-US" altLang="ja-JP" sz="1400" b="0">
              <a:latin typeface="ＭＳ ゴシック" pitchFamily="49" charset="-128"/>
              <a:ea typeface="ＭＳ ゴシック" pitchFamily="49" charset="-128"/>
            </a:rPr>
            <a:t>14.1</a:t>
          </a:r>
          <a:r>
            <a:rPr kumimoji="1" lang="ja-JP" altLang="en-US" sz="1400" b="0">
              <a:latin typeface="ＭＳ ゴシック" pitchFamily="49" charset="-128"/>
              <a:ea typeface="ＭＳ ゴシック" pitchFamily="49" charset="-128"/>
            </a:rPr>
            <a:t>ポイントの大幅減少となった。</a:t>
          </a:r>
          <a:endParaRPr kumimoji="1" lang="en-US" altLang="ja-JP" sz="1400" b="0">
            <a:latin typeface="ＭＳ ゴシック" pitchFamily="49" charset="-128"/>
            <a:ea typeface="ＭＳ ゴシック" pitchFamily="49" charset="-128"/>
          </a:endParaRPr>
        </a:p>
        <a:p>
          <a:r>
            <a:rPr kumimoji="1" lang="ja-JP" altLang="en-US" sz="1400" b="0">
              <a:latin typeface="ＭＳ ゴシック" pitchFamily="49" charset="-128"/>
              <a:ea typeface="ＭＳ ゴシック" pitchFamily="49" charset="-128"/>
            </a:rPr>
            <a:t>今後も交付税措置等の有利な起債メニューを活用し，将来負担の抑制に努める。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25858817</v>
      </c>
      <c r="BO4" s="379"/>
      <c r="BP4" s="379"/>
      <c r="BQ4" s="379"/>
      <c r="BR4" s="379"/>
      <c r="BS4" s="379"/>
      <c r="BT4" s="379"/>
      <c r="BU4" s="380"/>
      <c r="BV4" s="378">
        <v>25806313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v>
      </c>
      <c r="CU4" s="554"/>
      <c r="CV4" s="554"/>
      <c r="CW4" s="554"/>
      <c r="CX4" s="554"/>
      <c r="CY4" s="554"/>
      <c r="CZ4" s="554"/>
      <c r="DA4" s="555"/>
      <c r="DB4" s="553">
        <v>6.5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24666671</v>
      </c>
      <c r="BO5" s="384"/>
      <c r="BP5" s="384"/>
      <c r="BQ5" s="384"/>
      <c r="BR5" s="384"/>
      <c r="BS5" s="384"/>
      <c r="BT5" s="384"/>
      <c r="BU5" s="385"/>
      <c r="BV5" s="383">
        <v>24571739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89.9</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1192146</v>
      </c>
      <c r="BO6" s="384"/>
      <c r="BP6" s="384"/>
      <c r="BQ6" s="384"/>
      <c r="BR6" s="384"/>
      <c r="BS6" s="384"/>
      <c r="BT6" s="384"/>
      <c r="BU6" s="385"/>
      <c r="BV6" s="383">
        <v>1234574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95.7</v>
      </c>
      <c r="CU6" s="528"/>
      <c r="CV6" s="528"/>
      <c r="CW6" s="528"/>
      <c r="CX6" s="528"/>
      <c r="CY6" s="528"/>
      <c r="CZ6" s="528"/>
      <c r="DA6" s="529"/>
      <c r="DB6" s="527">
        <v>98.8</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425229</v>
      </c>
      <c r="BO7" s="384"/>
      <c r="BP7" s="384"/>
      <c r="BQ7" s="384"/>
      <c r="BR7" s="384"/>
      <c r="BS7" s="384"/>
      <c r="BT7" s="384"/>
      <c r="BU7" s="385"/>
      <c r="BV7" s="383">
        <v>261711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15221884</v>
      </c>
      <c r="CU7" s="384"/>
      <c r="CV7" s="384"/>
      <c r="CW7" s="384"/>
      <c r="CX7" s="384"/>
      <c r="CY7" s="384"/>
      <c r="CZ7" s="384"/>
      <c r="DA7" s="385"/>
      <c r="DB7" s="383">
        <v>15065601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766917</v>
      </c>
      <c r="BO8" s="384"/>
      <c r="BP8" s="384"/>
      <c r="BQ8" s="384"/>
      <c r="BR8" s="384"/>
      <c r="BS8" s="384"/>
      <c r="BT8" s="384"/>
      <c r="BU8" s="385"/>
      <c r="BV8" s="383">
        <v>972863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0.74</v>
      </c>
      <c r="CU8" s="491"/>
      <c r="CV8" s="491"/>
      <c r="CW8" s="491"/>
      <c r="CX8" s="491"/>
      <c r="CY8" s="491"/>
      <c r="CZ8" s="491"/>
      <c r="DA8" s="492"/>
      <c r="DB8" s="490">
        <v>0.74</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65320</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-205946</v>
      </c>
      <c r="BO9" s="384"/>
      <c r="BP9" s="384"/>
      <c r="BQ9" s="384"/>
      <c r="BR9" s="384"/>
      <c r="BS9" s="384"/>
      <c r="BT9" s="384"/>
      <c r="BU9" s="385"/>
      <c r="BV9" s="383">
        <v>-208213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15.7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66536</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300482</v>
      </c>
      <c r="BO10" s="384"/>
      <c r="BP10" s="384"/>
      <c r="BQ10" s="384"/>
      <c r="BR10" s="384"/>
      <c r="BS10" s="384"/>
      <c r="BT10" s="384"/>
      <c r="BU10" s="385"/>
      <c r="BV10" s="383">
        <v>520416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143337</v>
      </c>
      <c r="BO11" s="384"/>
      <c r="BP11" s="384"/>
      <c r="BQ11" s="384"/>
      <c r="BR11" s="384"/>
      <c r="BS11" s="384"/>
      <c r="BT11" s="384"/>
      <c r="BU11" s="385"/>
      <c r="BV11" s="383">
        <v>23319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65815</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62069</v>
      </c>
      <c r="S13" s="483"/>
      <c r="T13" s="483"/>
      <c r="U13" s="483"/>
      <c r="V13" s="484"/>
      <c r="W13" s="470" t="s">
        <v>122</v>
      </c>
      <c r="X13" s="396"/>
      <c r="Y13" s="396"/>
      <c r="Z13" s="396"/>
      <c r="AA13" s="396"/>
      <c r="AB13" s="397"/>
      <c r="AC13" s="359">
        <v>1908</v>
      </c>
      <c r="AD13" s="360"/>
      <c r="AE13" s="360"/>
      <c r="AF13" s="360"/>
      <c r="AG13" s="361"/>
      <c r="AH13" s="359">
        <v>2170</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237873</v>
      </c>
      <c r="BO13" s="384"/>
      <c r="BP13" s="384"/>
      <c r="BQ13" s="384"/>
      <c r="BR13" s="384"/>
      <c r="BS13" s="384"/>
      <c r="BT13" s="384"/>
      <c r="BU13" s="385"/>
      <c r="BV13" s="383">
        <v>335522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11.3</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66246</v>
      </c>
      <c r="S14" s="483"/>
      <c r="T14" s="483"/>
      <c r="U14" s="483"/>
      <c r="V14" s="484"/>
      <c r="W14" s="485"/>
      <c r="X14" s="399"/>
      <c r="Y14" s="399"/>
      <c r="Z14" s="399"/>
      <c r="AA14" s="399"/>
      <c r="AB14" s="400"/>
      <c r="AC14" s="475">
        <v>6.1</v>
      </c>
      <c r="AD14" s="476"/>
      <c r="AE14" s="476"/>
      <c r="AF14" s="476"/>
      <c r="AG14" s="477"/>
      <c r="AH14" s="475">
        <v>6.3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67.400000000000006</v>
      </c>
      <c r="CU14" s="454"/>
      <c r="CV14" s="454"/>
      <c r="CW14" s="454"/>
      <c r="CX14" s="454"/>
      <c r="CY14" s="454"/>
      <c r="CZ14" s="454"/>
      <c r="DA14" s="455"/>
      <c r="DB14" s="486">
        <v>81.5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62348</v>
      </c>
      <c r="S15" s="483"/>
      <c r="T15" s="483"/>
      <c r="U15" s="483"/>
      <c r="V15" s="484"/>
      <c r="W15" s="470" t="s">
        <v>129</v>
      </c>
      <c r="X15" s="396"/>
      <c r="Y15" s="396"/>
      <c r="Z15" s="396"/>
      <c r="AA15" s="396"/>
      <c r="AB15" s="397"/>
      <c r="AC15" s="359">
        <v>12319</v>
      </c>
      <c r="AD15" s="360"/>
      <c r="AE15" s="360"/>
      <c r="AF15" s="360"/>
      <c r="AG15" s="361"/>
      <c r="AH15" s="359">
        <v>13836</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7808778</v>
      </c>
      <c r="BO15" s="379"/>
      <c r="BP15" s="379"/>
      <c r="BQ15" s="379"/>
      <c r="BR15" s="379"/>
      <c r="BS15" s="379"/>
      <c r="BT15" s="379"/>
      <c r="BU15" s="380"/>
      <c r="BV15" s="378">
        <v>8103462</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39.1</v>
      </c>
      <c r="AD16" s="476"/>
      <c r="AE16" s="476"/>
      <c r="AF16" s="476"/>
      <c r="AG16" s="477"/>
      <c r="AH16" s="475">
        <v>39.9</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10683856</v>
      </c>
      <c r="BO16" s="384"/>
      <c r="BP16" s="384"/>
      <c r="BQ16" s="384"/>
      <c r="BR16" s="384"/>
      <c r="BS16" s="384"/>
      <c r="BT16" s="384"/>
      <c r="BU16" s="385"/>
      <c r="BV16" s="383">
        <v>10677184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17249</v>
      </c>
      <c r="AD17" s="360"/>
      <c r="AE17" s="360"/>
      <c r="AF17" s="360"/>
      <c r="AG17" s="361"/>
      <c r="AH17" s="359">
        <v>18353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10075090</v>
      </c>
      <c r="BO17" s="384"/>
      <c r="BP17" s="384"/>
      <c r="BQ17" s="384"/>
      <c r="BR17" s="384"/>
      <c r="BS17" s="384"/>
      <c r="BT17" s="384"/>
      <c r="BU17" s="385"/>
      <c r="BV17" s="383">
        <v>10434997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123.52</v>
      </c>
      <c r="M18" s="446"/>
      <c r="N18" s="446"/>
      <c r="O18" s="446"/>
      <c r="P18" s="446"/>
      <c r="Q18" s="446"/>
      <c r="R18" s="447"/>
      <c r="S18" s="447"/>
      <c r="T18" s="447"/>
      <c r="U18" s="447"/>
      <c r="V18" s="448"/>
      <c r="W18" s="462"/>
      <c r="X18" s="463"/>
      <c r="Y18" s="463"/>
      <c r="Z18" s="463"/>
      <c r="AA18" s="463"/>
      <c r="AB18" s="471"/>
      <c r="AC18" s="347">
        <v>54.8</v>
      </c>
      <c r="AD18" s="348"/>
      <c r="AE18" s="348"/>
      <c r="AF18" s="348"/>
      <c r="AG18" s="449"/>
      <c r="AH18" s="347">
        <v>52.9</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13282958</v>
      </c>
      <c r="BO18" s="384"/>
      <c r="BP18" s="384"/>
      <c r="BQ18" s="384"/>
      <c r="BR18" s="384"/>
      <c r="BS18" s="384"/>
      <c r="BT18" s="384"/>
      <c r="BU18" s="385"/>
      <c r="BV18" s="383">
        <v>13277484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529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18239563</v>
      </c>
      <c r="BO19" s="384"/>
      <c r="BP19" s="384"/>
      <c r="BQ19" s="384"/>
      <c r="BR19" s="384"/>
      <c r="BS19" s="384"/>
      <c r="BT19" s="384"/>
      <c r="BU19" s="385"/>
      <c r="BV19" s="383">
        <v>17774805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20685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29284498</v>
      </c>
      <c r="BO23" s="384"/>
      <c r="BP23" s="384"/>
      <c r="BQ23" s="384"/>
      <c r="BR23" s="384"/>
      <c r="BS23" s="384"/>
      <c r="BT23" s="384"/>
      <c r="BU23" s="385"/>
      <c r="BV23" s="383">
        <v>28667201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4350</v>
      </c>
      <c r="R24" s="360"/>
      <c r="S24" s="360"/>
      <c r="T24" s="360"/>
      <c r="U24" s="360"/>
      <c r="V24" s="361"/>
      <c r="W24" s="425"/>
      <c r="X24" s="416"/>
      <c r="Y24" s="417"/>
      <c r="Z24" s="356" t="s">
        <v>153</v>
      </c>
      <c r="AA24" s="357"/>
      <c r="AB24" s="357"/>
      <c r="AC24" s="357"/>
      <c r="AD24" s="357"/>
      <c r="AE24" s="357"/>
      <c r="AF24" s="357"/>
      <c r="AG24" s="358"/>
      <c r="AH24" s="359">
        <v>437</v>
      </c>
      <c r="AI24" s="360"/>
      <c r="AJ24" s="360"/>
      <c r="AK24" s="360"/>
      <c r="AL24" s="361"/>
      <c r="AM24" s="359">
        <v>1335035</v>
      </c>
      <c r="AN24" s="360"/>
      <c r="AO24" s="360"/>
      <c r="AP24" s="360"/>
      <c r="AQ24" s="360"/>
      <c r="AR24" s="361"/>
      <c r="AS24" s="359">
        <v>3055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22295850</v>
      </c>
      <c r="BO24" s="384"/>
      <c r="BP24" s="384"/>
      <c r="BQ24" s="384"/>
      <c r="BR24" s="384"/>
      <c r="BS24" s="384"/>
      <c r="BT24" s="384"/>
      <c r="BU24" s="385"/>
      <c r="BV24" s="383">
        <v>20795157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7200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756053</v>
      </c>
      <c r="BO25" s="379"/>
      <c r="BP25" s="379"/>
      <c r="BQ25" s="379"/>
      <c r="BR25" s="379"/>
      <c r="BS25" s="379"/>
      <c r="BT25" s="379"/>
      <c r="BU25" s="380"/>
      <c r="BV25" s="378">
        <v>918852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5940</v>
      </c>
      <c r="R26" s="360"/>
      <c r="S26" s="360"/>
      <c r="T26" s="360"/>
      <c r="U26" s="360"/>
      <c r="V26" s="361"/>
      <c r="W26" s="425"/>
      <c r="X26" s="416"/>
      <c r="Y26" s="417"/>
      <c r="Z26" s="356" t="s">
        <v>159</v>
      </c>
      <c r="AA26" s="436"/>
      <c r="AB26" s="436"/>
      <c r="AC26" s="436"/>
      <c r="AD26" s="436"/>
      <c r="AE26" s="436"/>
      <c r="AF26" s="436"/>
      <c r="AG26" s="437"/>
      <c r="AH26" s="359">
        <v>9</v>
      </c>
      <c r="AI26" s="360"/>
      <c r="AJ26" s="360"/>
      <c r="AK26" s="360"/>
      <c r="AL26" s="361"/>
      <c r="AM26" s="359">
        <v>25767</v>
      </c>
      <c r="AN26" s="360"/>
      <c r="AO26" s="360"/>
      <c r="AP26" s="360"/>
      <c r="AQ26" s="360"/>
      <c r="AR26" s="361"/>
      <c r="AS26" s="359">
        <v>2863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4600</v>
      </c>
      <c r="R27" s="360"/>
      <c r="S27" s="360"/>
      <c r="T27" s="360"/>
      <c r="U27" s="360"/>
      <c r="V27" s="361"/>
      <c r="W27" s="425"/>
      <c r="X27" s="416"/>
      <c r="Y27" s="417"/>
      <c r="Z27" s="356" t="s">
        <v>162</v>
      </c>
      <c r="AA27" s="357"/>
      <c r="AB27" s="357"/>
      <c r="AC27" s="357"/>
      <c r="AD27" s="357"/>
      <c r="AE27" s="357"/>
      <c r="AF27" s="357"/>
      <c r="AG27" s="358"/>
      <c r="AH27" s="359">
        <v>29</v>
      </c>
      <c r="AI27" s="360"/>
      <c r="AJ27" s="360"/>
      <c r="AK27" s="360"/>
      <c r="AL27" s="361"/>
      <c r="AM27" s="359">
        <v>85666</v>
      </c>
      <c r="AN27" s="360"/>
      <c r="AO27" s="360"/>
      <c r="AP27" s="360"/>
      <c r="AQ27" s="360"/>
      <c r="AR27" s="361"/>
      <c r="AS27" s="359">
        <v>2954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687242</v>
      </c>
      <c r="BO27" s="387"/>
      <c r="BP27" s="387"/>
      <c r="BQ27" s="387"/>
      <c r="BR27" s="387"/>
      <c r="BS27" s="387"/>
      <c r="BT27" s="387"/>
      <c r="BU27" s="388"/>
      <c r="BV27" s="386">
        <v>687242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4250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3529369</v>
      </c>
      <c r="BO28" s="379"/>
      <c r="BP28" s="379"/>
      <c r="BQ28" s="379"/>
      <c r="BR28" s="379"/>
      <c r="BS28" s="379"/>
      <c r="BT28" s="379"/>
      <c r="BU28" s="380"/>
      <c r="BV28" s="378">
        <v>3228887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20</v>
      </c>
      <c r="M29" s="360"/>
      <c r="N29" s="360"/>
      <c r="O29" s="360"/>
      <c r="P29" s="361"/>
      <c r="Q29" s="359">
        <v>4000</v>
      </c>
      <c r="R29" s="360"/>
      <c r="S29" s="360"/>
      <c r="T29" s="360"/>
      <c r="U29" s="360"/>
      <c r="V29" s="361"/>
      <c r="W29" s="425"/>
      <c r="X29" s="416"/>
      <c r="Y29" s="417"/>
      <c r="Z29" s="356" t="s">
        <v>169</v>
      </c>
      <c r="AA29" s="357"/>
      <c r="AB29" s="357"/>
      <c r="AC29" s="357"/>
      <c r="AD29" s="357"/>
      <c r="AE29" s="357"/>
      <c r="AF29" s="357"/>
      <c r="AG29" s="358"/>
      <c r="AH29" s="359">
        <v>466</v>
      </c>
      <c r="AI29" s="360"/>
      <c r="AJ29" s="360"/>
      <c r="AK29" s="360"/>
      <c r="AL29" s="361"/>
      <c r="AM29" s="359">
        <v>1420701</v>
      </c>
      <c r="AN29" s="360"/>
      <c r="AO29" s="360"/>
      <c r="AP29" s="360"/>
      <c r="AQ29" s="360"/>
      <c r="AR29" s="361"/>
      <c r="AS29" s="359">
        <v>3049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689823</v>
      </c>
      <c r="BO29" s="384"/>
      <c r="BP29" s="384"/>
      <c r="BQ29" s="384"/>
      <c r="BR29" s="384"/>
      <c r="BS29" s="384"/>
      <c r="BT29" s="384"/>
      <c r="BU29" s="385"/>
      <c r="BV29" s="383">
        <v>689641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1646529</v>
      </c>
      <c r="BO30" s="387"/>
      <c r="BP30" s="387"/>
      <c r="BQ30" s="387"/>
      <c r="BR30" s="387"/>
      <c r="BS30" s="387"/>
      <c r="BT30" s="387"/>
      <c r="BU30" s="388"/>
      <c r="BV30" s="386">
        <v>1096339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茨城県市町村総合事務組合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水海道あすなろの里</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大生郷特定公共下水道事業特別会計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茨城県租税債権管理機構　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茨城県租税債権管理機構</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茨城県後期高齢者医療広域連合　一般家計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茨城県後期高齢者医療広域連合　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常総衛生組合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常総地方広域市町村事務組合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茨城県西南地方広域市町村圏事務組合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茨城県西南地方広域市町村圏事務組合　利根老人ホーム事業特別会計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茨城県西南地方広域市町村圏事務組合　特殊湛水防除事業特別会計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60" zoomScaleNormal="60" zoomScaleSheetLayoutView="100" workbookViewId="0">
      <selection activeCell="L49" sqref="L49:L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79" t="s">
        <v>23</v>
      </c>
      <c r="C41" s="1180"/>
      <c r="D41" s="81"/>
      <c r="E41" s="1181" t="s">
        <v>24</v>
      </c>
      <c r="F41" s="1181"/>
      <c r="G41" s="1181"/>
      <c r="H41" s="1182"/>
      <c r="I41" s="82">
        <v>25539</v>
      </c>
      <c r="J41" s="83">
        <v>26941</v>
      </c>
      <c r="K41" s="83">
        <v>28000</v>
      </c>
      <c r="L41" s="83">
        <v>28667</v>
      </c>
      <c r="M41" s="84">
        <v>29284</v>
      </c>
    </row>
    <row r="42" spans="2:13" ht="27.75" customHeight="1">
      <c r="B42" s="1169"/>
      <c r="C42" s="1170"/>
      <c r="D42" s="85"/>
      <c r="E42" s="1173" t="s">
        <v>25</v>
      </c>
      <c r="F42" s="1173"/>
      <c r="G42" s="1173"/>
      <c r="H42" s="1174"/>
      <c r="I42" s="86">
        <v>211</v>
      </c>
      <c r="J42" s="87">
        <v>150</v>
      </c>
      <c r="K42" s="87">
        <v>92</v>
      </c>
      <c r="L42" s="87">
        <v>65</v>
      </c>
      <c r="M42" s="88">
        <v>326</v>
      </c>
    </row>
    <row r="43" spans="2:13" ht="27.75" customHeight="1">
      <c r="B43" s="1169"/>
      <c r="C43" s="1170"/>
      <c r="D43" s="85"/>
      <c r="E43" s="1173" t="s">
        <v>26</v>
      </c>
      <c r="F43" s="1173"/>
      <c r="G43" s="1173"/>
      <c r="H43" s="1174"/>
      <c r="I43" s="86">
        <v>9973</v>
      </c>
      <c r="J43" s="87">
        <v>10682</v>
      </c>
      <c r="K43" s="87">
        <v>10690</v>
      </c>
      <c r="L43" s="87">
        <v>10372</v>
      </c>
      <c r="M43" s="88">
        <v>10021</v>
      </c>
    </row>
    <row r="44" spans="2:13" ht="27.75" customHeight="1">
      <c r="B44" s="1169"/>
      <c r="C44" s="1170"/>
      <c r="D44" s="85"/>
      <c r="E44" s="1173" t="s">
        <v>27</v>
      </c>
      <c r="F44" s="1173"/>
      <c r="G44" s="1173"/>
      <c r="H44" s="1174"/>
      <c r="I44" s="86">
        <v>1665</v>
      </c>
      <c r="J44" s="87">
        <v>1921</v>
      </c>
      <c r="K44" s="87">
        <v>2527</v>
      </c>
      <c r="L44" s="87">
        <v>2712</v>
      </c>
      <c r="M44" s="88">
        <v>2252</v>
      </c>
    </row>
    <row r="45" spans="2:13" ht="27.75" customHeight="1">
      <c r="B45" s="1169"/>
      <c r="C45" s="1170"/>
      <c r="D45" s="85"/>
      <c r="E45" s="1173" t="s">
        <v>28</v>
      </c>
      <c r="F45" s="1173"/>
      <c r="G45" s="1173"/>
      <c r="H45" s="1174"/>
      <c r="I45" s="86">
        <v>6160</v>
      </c>
      <c r="J45" s="87">
        <v>6045</v>
      </c>
      <c r="K45" s="87">
        <v>5863</v>
      </c>
      <c r="L45" s="87">
        <v>5686</v>
      </c>
      <c r="M45" s="88">
        <v>5371</v>
      </c>
    </row>
    <row r="46" spans="2:13" ht="27.75" customHeight="1">
      <c r="B46" s="1169"/>
      <c r="C46" s="1170"/>
      <c r="D46" s="85"/>
      <c r="E46" s="1173" t="s">
        <v>29</v>
      </c>
      <c r="F46" s="1173"/>
      <c r="G46" s="1173"/>
      <c r="H46" s="1174"/>
      <c r="I46" s="86">
        <v>18</v>
      </c>
      <c r="J46" s="87">
        <v>12</v>
      </c>
      <c r="K46" s="87">
        <v>2</v>
      </c>
      <c r="L46" s="87">
        <v>6</v>
      </c>
      <c r="M46" s="88">
        <v>8</v>
      </c>
    </row>
    <row r="47" spans="2:13" ht="27.75" customHeight="1">
      <c r="B47" s="1169"/>
      <c r="C47" s="1170"/>
      <c r="D47" s="85"/>
      <c r="E47" s="1173" t="s">
        <v>30</v>
      </c>
      <c r="F47" s="1173"/>
      <c r="G47" s="1173"/>
      <c r="H47" s="1174"/>
      <c r="I47" s="86" t="s">
        <v>475</v>
      </c>
      <c r="J47" s="87" t="s">
        <v>475</v>
      </c>
      <c r="K47" s="87" t="s">
        <v>475</v>
      </c>
      <c r="L47" s="87" t="s">
        <v>475</v>
      </c>
      <c r="M47" s="88" t="s">
        <v>475</v>
      </c>
    </row>
    <row r="48" spans="2:13" ht="27.75" customHeight="1">
      <c r="B48" s="1171"/>
      <c r="C48" s="1172"/>
      <c r="D48" s="85"/>
      <c r="E48" s="1173" t="s">
        <v>31</v>
      </c>
      <c r="F48" s="1173"/>
      <c r="G48" s="1173"/>
      <c r="H48" s="1174"/>
      <c r="I48" s="86" t="s">
        <v>475</v>
      </c>
      <c r="J48" s="87" t="s">
        <v>475</v>
      </c>
      <c r="K48" s="87" t="s">
        <v>475</v>
      </c>
      <c r="L48" s="87" t="s">
        <v>475</v>
      </c>
      <c r="M48" s="88" t="s">
        <v>475</v>
      </c>
    </row>
    <row r="49" spans="2:13" ht="27.75" customHeight="1">
      <c r="B49" s="1167" t="s">
        <v>32</v>
      </c>
      <c r="C49" s="1168"/>
      <c r="D49" s="89"/>
      <c r="E49" s="1173" t="s">
        <v>33</v>
      </c>
      <c r="F49" s="1173"/>
      <c r="G49" s="1173"/>
      <c r="H49" s="1174"/>
      <c r="I49" s="86">
        <v>3649</v>
      </c>
      <c r="J49" s="87">
        <v>4108</v>
      </c>
      <c r="K49" s="87">
        <v>4559</v>
      </c>
      <c r="L49" s="87">
        <v>5073</v>
      </c>
      <c r="M49" s="88">
        <v>5983</v>
      </c>
    </row>
    <row r="50" spans="2:13" ht="27.75" customHeight="1">
      <c r="B50" s="1169"/>
      <c r="C50" s="1170"/>
      <c r="D50" s="85"/>
      <c r="E50" s="1173" t="s">
        <v>34</v>
      </c>
      <c r="F50" s="1173"/>
      <c r="G50" s="1173"/>
      <c r="H50" s="1174"/>
      <c r="I50" s="86">
        <v>4538</v>
      </c>
      <c r="J50" s="87">
        <v>5156</v>
      </c>
      <c r="K50" s="87">
        <v>5172</v>
      </c>
      <c r="L50" s="87">
        <v>5017</v>
      </c>
      <c r="M50" s="88">
        <v>4675</v>
      </c>
    </row>
    <row r="51" spans="2:13" ht="27.75" customHeight="1">
      <c r="B51" s="1171"/>
      <c r="C51" s="1172"/>
      <c r="D51" s="85"/>
      <c r="E51" s="1173" t="s">
        <v>35</v>
      </c>
      <c r="F51" s="1173"/>
      <c r="G51" s="1173"/>
      <c r="H51" s="1174"/>
      <c r="I51" s="86">
        <v>21467</v>
      </c>
      <c r="J51" s="87">
        <v>23534</v>
      </c>
      <c r="K51" s="87">
        <v>24960</v>
      </c>
      <c r="L51" s="87">
        <v>26802</v>
      </c>
      <c r="M51" s="88">
        <v>27761</v>
      </c>
    </row>
    <row r="52" spans="2:13" ht="27.75" customHeight="1" thickBot="1">
      <c r="B52" s="1175" t="s">
        <v>36</v>
      </c>
      <c r="C52" s="1176"/>
      <c r="D52" s="90"/>
      <c r="E52" s="1177" t="s">
        <v>37</v>
      </c>
      <c r="F52" s="1177"/>
      <c r="G52" s="1177"/>
      <c r="H52" s="1178"/>
      <c r="I52" s="91">
        <v>13913</v>
      </c>
      <c r="J52" s="92">
        <v>12952</v>
      </c>
      <c r="K52" s="92">
        <v>12483</v>
      </c>
      <c r="L52" s="92">
        <v>10617</v>
      </c>
      <c r="M52" s="93">
        <v>8842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52950</v>
      </c>
      <c r="E3" s="116"/>
      <c r="F3" s="117">
        <v>70789</v>
      </c>
      <c r="G3" s="118"/>
      <c r="H3" s="119"/>
    </row>
    <row r="4" spans="1:8">
      <c r="A4" s="120"/>
      <c r="B4" s="121"/>
      <c r="C4" s="122"/>
      <c r="D4" s="123">
        <v>31097</v>
      </c>
      <c r="E4" s="124"/>
      <c r="F4" s="125">
        <v>40880</v>
      </c>
      <c r="G4" s="126"/>
      <c r="H4" s="127"/>
    </row>
    <row r="5" spans="1:8">
      <c r="A5" s="108" t="s">
        <v>509</v>
      </c>
      <c r="B5" s="113"/>
      <c r="C5" s="114"/>
      <c r="D5" s="115">
        <v>58802</v>
      </c>
      <c r="E5" s="116"/>
      <c r="F5" s="117">
        <v>66876</v>
      </c>
      <c r="G5" s="118"/>
      <c r="H5" s="119"/>
    </row>
    <row r="6" spans="1:8">
      <c r="A6" s="120"/>
      <c r="B6" s="121"/>
      <c r="C6" s="122"/>
      <c r="D6" s="123">
        <v>24657</v>
      </c>
      <c r="E6" s="124"/>
      <c r="F6" s="125">
        <v>36310</v>
      </c>
      <c r="G6" s="126"/>
      <c r="H6" s="127"/>
    </row>
    <row r="7" spans="1:8">
      <c r="A7" s="108" t="s">
        <v>510</v>
      </c>
      <c r="B7" s="113"/>
      <c r="C7" s="114"/>
      <c r="D7" s="115">
        <v>53940</v>
      </c>
      <c r="E7" s="116"/>
      <c r="F7" s="117">
        <v>51704</v>
      </c>
      <c r="G7" s="118"/>
      <c r="H7" s="119"/>
    </row>
    <row r="8" spans="1:8">
      <c r="A8" s="120"/>
      <c r="B8" s="121"/>
      <c r="C8" s="122"/>
      <c r="D8" s="123">
        <v>18299</v>
      </c>
      <c r="E8" s="124"/>
      <c r="F8" s="125">
        <v>26896</v>
      </c>
      <c r="G8" s="126"/>
      <c r="H8" s="127"/>
    </row>
    <row r="9" spans="1:8">
      <c r="A9" s="108" t="s">
        <v>511</v>
      </c>
      <c r="B9" s="113"/>
      <c r="C9" s="114"/>
      <c r="D9" s="115">
        <v>52154</v>
      </c>
      <c r="E9" s="116"/>
      <c r="F9" s="117">
        <v>52678</v>
      </c>
      <c r="G9" s="118"/>
      <c r="H9" s="119"/>
    </row>
    <row r="10" spans="1:8">
      <c r="A10" s="120"/>
      <c r="B10" s="121"/>
      <c r="C10" s="122"/>
      <c r="D10" s="123">
        <v>25881</v>
      </c>
      <c r="E10" s="124"/>
      <c r="F10" s="125">
        <v>30185</v>
      </c>
      <c r="G10" s="126"/>
      <c r="H10" s="127"/>
    </row>
    <row r="11" spans="1:8">
      <c r="A11" s="108" t="s">
        <v>512</v>
      </c>
      <c r="B11" s="113"/>
      <c r="C11" s="114"/>
      <c r="D11" s="115">
        <v>42020</v>
      </c>
      <c r="E11" s="116"/>
      <c r="F11" s="117">
        <v>69560</v>
      </c>
      <c r="G11" s="118"/>
      <c r="H11" s="119"/>
    </row>
    <row r="12" spans="1:8">
      <c r="A12" s="120"/>
      <c r="B12" s="121"/>
      <c r="C12" s="128"/>
      <c r="D12" s="123">
        <v>21685</v>
      </c>
      <c r="E12" s="124"/>
      <c r="F12" s="125">
        <v>35305</v>
      </c>
      <c r="G12" s="126"/>
      <c r="H12" s="127"/>
    </row>
    <row r="13" spans="1:8">
      <c r="A13" s="108"/>
      <c r="B13" s="113"/>
      <c r="C13" s="129"/>
      <c r="D13" s="130">
        <v>51973</v>
      </c>
      <c r="E13" s="131"/>
      <c r="F13" s="132">
        <v>62321</v>
      </c>
      <c r="G13" s="133"/>
      <c r="H13" s="119"/>
    </row>
    <row r="14" spans="1:8">
      <c r="A14" s="120"/>
      <c r="B14" s="121"/>
      <c r="C14" s="122"/>
      <c r="D14" s="123">
        <v>24324</v>
      </c>
      <c r="E14" s="124"/>
      <c r="F14" s="125">
        <v>33915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3.03</v>
      </c>
      <c r="C19" s="134">
        <f>ROUND(VALUE(SUBSTITUTE(実質収支比率等に係る経年分析!G$48,"▲","-")),2)</f>
        <v>3.8</v>
      </c>
      <c r="D19" s="134">
        <f>ROUND(VALUE(SUBSTITUTE(実質収支比率等に係る経年分析!H$48,"▲","-")),2)</f>
        <v>7.98</v>
      </c>
      <c r="E19" s="134">
        <f>ROUND(VALUE(SUBSTITUTE(実質収支比率等に係る経年分析!I$48,"▲","-")),2)</f>
        <v>6.46</v>
      </c>
      <c r="F19" s="134">
        <f>ROUND(VALUE(SUBSTITUTE(実質収支比率等に係る経年分析!J$48,"▲","-")),2)</f>
        <v>5.04</v>
      </c>
    </row>
    <row r="20" spans="1:11">
      <c r="A20" s="134" t="s">
        <v>42</v>
      </c>
      <c r="B20" s="134">
        <f>ROUND(VALUE(SUBSTITUTE(実質収支比率等に係る経年分析!F$47,"▲","-")),2)</f>
        <v>11.42</v>
      </c>
      <c r="C20" s="134">
        <f>ROUND(VALUE(SUBSTITUTE(実質収支比率等に係る経年分析!G$47,"▲","-")),2)</f>
        <v>14.82</v>
      </c>
      <c r="D20" s="134">
        <f>ROUND(VALUE(SUBSTITUTE(実質収支比率等に係る経年分析!H$47,"▲","-")),2)</f>
        <v>18.3</v>
      </c>
      <c r="E20" s="134">
        <f>ROUND(VALUE(SUBSTITUTE(実質収支比率等に係る経年分析!I$47,"▲","-")),2)</f>
        <v>21.43</v>
      </c>
      <c r="F20" s="134">
        <f>ROUND(VALUE(SUBSTITUTE(実質収支比率等に係る経年分析!J$47,"▲","-")),2)</f>
        <v>23.19</v>
      </c>
    </row>
    <row r="21" spans="1:11">
      <c r="A21" s="134" t="s">
        <v>43</v>
      </c>
      <c r="B21" s="134">
        <f>IF(ISNUMBER(VALUE(SUBSTITUTE(実質収支比率等に係る経年分析!F$49,"▲","-"))),ROUND(VALUE(SUBSTITUTE(実質収支比率等に係る経年分析!F$49,"▲","-")),2),NA())</f>
        <v>-0.86</v>
      </c>
      <c r="C21" s="134">
        <f>IF(ISNUMBER(VALUE(SUBSTITUTE(実質収支比率等に係る経年分析!G$49,"▲","-"))),ROUND(VALUE(SUBSTITUTE(実質収支比率等に係る経年分析!G$49,"▲","-")),2),NA())</f>
        <v>4.54</v>
      </c>
      <c r="D21" s="134">
        <f>IF(ISNUMBER(VALUE(SUBSTITUTE(実質収支比率等に係る経年分析!H$49,"▲","-"))),ROUND(VALUE(SUBSTITUTE(実質収支比率等に係る経年分析!H$49,"▲","-")),2),NA())</f>
        <v>7.58</v>
      </c>
      <c r="E21" s="134">
        <f>IF(ISNUMBER(VALUE(SUBSTITUTE(実質収支比率等に係る経年分析!I$49,"▲","-"))),ROUND(VALUE(SUBSTITUTE(実質収支比率等に係る経年分析!I$49,"▲","-")),2),NA())</f>
        <v>2.23</v>
      </c>
      <c r="F21" s="134">
        <f>IF(ISNUMBER(VALUE(SUBSTITUTE(実質収支比率等に係る経年分析!J$49,"▲","-"))),ROUND(VALUE(SUBSTITUTE(実質収支比率等に係る経年分析!J$49,"▲","-")),2),NA())</f>
        <v>1.56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4.1500000000000004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5.04</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4.8499999999999996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2085</v>
      </c>
      <c r="E42" s="136"/>
      <c r="F42" s="136"/>
      <c r="G42" s="136">
        <f>'実質公債費比率（分子）の構造'!L$52</f>
        <v>2227</v>
      </c>
      <c r="H42" s="136"/>
      <c r="I42" s="136"/>
      <c r="J42" s="136">
        <f>'実質公債費比率（分子）の構造'!M$52</f>
        <v>2262</v>
      </c>
      <c r="K42" s="136"/>
      <c r="L42" s="136"/>
      <c r="M42" s="136">
        <f>'実質公債費比率（分子）の構造'!N$52</f>
        <v>2397</v>
      </c>
      <c r="N42" s="136"/>
      <c r="O42" s="136"/>
      <c r="P42" s="136">
        <f>'実質公債費比率（分子）の構造'!O$52</f>
        <v>2460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29</v>
      </c>
      <c r="C44" s="136"/>
      <c r="D44" s="136"/>
      <c r="E44" s="136">
        <f>'実質公債費比率（分子）の構造'!L$50</f>
        <v>26</v>
      </c>
      <c r="F44" s="136"/>
      <c r="G44" s="136"/>
      <c r="H44" s="136">
        <f>'実質公債費比率（分子）の構造'!M$50</f>
        <v>13</v>
      </c>
      <c r="I44" s="136"/>
      <c r="J44" s="136"/>
      <c r="K44" s="136">
        <f>'実質公債費比率（分子）の構造'!N$50</f>
        <v>5</v>
      </c>
      <c r="L44" s="136"/>
      <c r="M44" s="136"/>
      <c r="N44" s="136">
        <f>'実質公債費比率（分子）の構造'!O$50</f>
        <v>3</v>
      </c>
      <c r="O44" s="136"/>
      <c r="P44" s="136"/>
    </row>
    <row r="45" spans="1:16">
      <c r="A45" s="136" t="s">
        <v>53</v>
      </c>
      <c r="B45" s="136">
        <f>'実質公債費比率（分子）の構造'!K$49</f>
        <v>582</v>
      </c>
      <c r="C45" s="136"/>
      <c r="D45" s="136"/>
      <c r="E45" s="136">
        <f>'実質公債費比率（分子）の構造'!L$49</f>
        <v>520</v>
      </c>
      <c r="F45" s="136"/>
      <c r="G45" s="136"/>
      <c r="H45" s="136">
        <f>'実質公債費比率（分子）の構造'!M$49</f>
        <v>360</v>
      </c>
      <c r="I45" s="136"/>
      <c r="J45" s="136"/>
      <c r="K45" s="136">
        <f>'実質公債費比率（分子）の構造'!N$49</f>
        <v>299</v>
      </c>
      <c r="L45" s="136"/>
      <c r="M45" s="136"/>
      <c r="N45" s="136">
        <f>'実質公債費比率（分子）の構造'!O$49</f>
        <v>494</v>
      </c>
      <c r="O45" s="136"/>
      <c r="P45" s="136"/>
    </row>
    <row r="46" spans="1:16">
      <c r="A46" s="136" t="s">
        <v>54</v>
      </c>
      <c r="B46" s="136">
        <f>'実質公債費比率（分子）の構造'!K$48</f>
        <v>582</v>
      </c>
      <c r="C46" s="136"/>
      <c r="D46" s="136"/>
      <c r="E46" s="136">
        <f>'実質公債費比率（分子）の構造'!L$48</f>
        <v>602</v>
      </c>
      <c r="F46" s="136"/>
      <c r="G46" s="136"/>
      <c r="H46" s="136">
        <f>'実質公債費比率（分子）の構造'!M$48</f>
        <v>614</v>
      </c>
      <c r="I46" s="136"/>
      <c r="J46" s="136"/>
      <c r="K46" s="136">
        <f>'実質公債費比率（分子）の構造'!N$48</f>
        <v>565</v>
      </c>
      <c r="L46" s="136"/>
      <c r="M46" s="136"/>
      <c r="N46" s="136">
        <f>'実質公債費比率（分子）の構造'!O$48</f>
        <v>582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2448</v>
      </c>
      <c r="C49" s="136"/>
      <c r="D49" s="136"/>
      <c r="E49" s="136">
        <f>'実質公債費比率（分子）の構造'!L$45</f>
        <v>2571</v>
      </c>
      <c r="F49" s="136"/>
      <c r="G49" s="136"/>
      <c r="H49" s="136">
        <f>'実質公債費比率（分子）の構造'!M$45</f>
        <v>2773</v>
      </c>
      <c r="I49" s="136"/>
      <c r="J49" s="136"/>
      <c r="K49" s="136">
        <f>'実質公債費比率（分子）の構造'!N$45</f>
        <v>2922</v>
      </c>
      <c r="L49" s="136"/>
      <c r="M49" s="136"/>
      <c r="N49" s="136">
        <f>'実質公債費比率（分子）の構造'!O$45</f>
        <v>2919</v>
      </c>
      <c r="O49" s="136"/>
      <c r="P49" s="136"/>
    </row>
    <row r="50" spans="1:16">
      <c r="A50" s="136" t="s">
        <v>58</v>
      </c>
      <c r="B50" s="136" t="e">
        <f>NA()</f>
        <v>#N/A</v>
      </c>
      <c r="C50" s="136">
        <f>IF(ISNUMBER('実質公債費比率（分子）の構造'!K$53),'実質公債費比率（分子）の構造'!K$53,NA())</f>
        <v>1556</v>
      </c>
      <c r="D50" s="136" t="e">
        <f>NA()</f>
        <v>#N/A</v>
      </c>
      <c r="E50" s="136" t="e">
        <f>NA()</f>
        <v>#N/A</v>
      </c>
      <c r="F50" s="136">
        <f>IF(ISNUMBER('実質公債費比率（分子）の構造'!L$53),'実質公債費比率（分子）の構造'!L$53,NA())</f>
        <v>1492</v>
      </c>
      <c r="G50" s="136" t="e">
        <f>NA()</f>
        <v>#N/A</v>
      </c>
      <c r="H50" s="136" t="e">
        <f>NA()</f>
        <v>#N/A</v>
      </c>
      <c r="I50" s="136">
        <f>IF(ISNUMBER('実質公債費比率（分子）の構造'!M$53),'実質公債費比率（分子）の構造'!M$53,NA())</f>
        <v>1498</v>
      </c>
      <c r="J50" s="136" t="e">
        <f>NA()</f>
        <v>#N/A</v>
      </c>
      <c r="K50" s="136" t="e">
        <f>NA()</f>
        <v>#N/A</v>
      </c>
      <c r="L50" s="136">
        <f>IF(ISNUMBER('実質公債費比率（分子）の構造'!N$53),'実質公債費比率（分子）の構造'!N$53,NA())</f>
        <v>1394</v>
      </c>
      <c r="M50" s="136" t="e">
        <f>NA()</f>
        <v>#N/A</v>
      </c>
      <c r="N50" s="136" t="e">
        <f>NA()</f>
        <v>#N/A</v>
      </c>
      <c r="O50" s="136">
        <f>IF(ISNUMBER('実質公債費比率（分子）の構造'!O$53),'実質公債費比率（分子）の構造'!O$53,NA())</f>
        <v>1538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21467</v>
      </c>
      <c r="E56" s="135"/>
      <c r="F56" s="135"/>
      <c r="G56" s="135">
        <f>'将来負担比率（分子）の構造'!J$51</f>
        <v>23534</v>
      </c>
      <c r="H56" s="135"/>
      <c r="I56" s="135"/>
      <c r="J56" s="135">
        <f>'将来負担比率（分子）の構造'!K$51</f>
        <v>24960</v>
      </c>
      <c r="K56" s="135"/>
      <c r="L56" s="135"/>
      <c r="M56" s="135">
        <f>'将来負担比率（分子）の構造'!L$51</f>
        <v>26802</v>
      </c>
      <c r="N56" s="135"/>
      <c r="O56" s="135"/>
      <c r="P56" s="135">
        <f>'将来負担比率（分子）の構造'!M$51</f>
        <v>27761</v>
      </c>
    </row>
    <row r="57" spans="1:16">
      <c r="A57" s="135" t="s">
        <v>34</v>
      </c>
      <c r="B57" s="135"/>
      <c r="C57" s="135"/>
      <c r="D57" s="135">
        <f>'将来負担比率（分子）の構造'!I$50</f>
        <v>4538</v>
      </c>
      <c r="E57" s="135"/>
      <c r="F57" s="135"/>
      <c r="G57" s="135">
        <f>'将来負担比率（分子）の構造'!J$50</f>
        <v>5156</v>
      </c>
      <c r="H57" s="135"/>
      <c r="I57" s="135"/>
      <c r="J57" s="135">
        <f>'将来負担比率（分子）の構造'!K$50</f>
        <v>5172</v>
      </c>
      <c r="K57" s="135"/>
      <c r="L57" s="135"/>
      <c r="M57" s="135">
        <f>'将来負担比率（分子）の構造'!L$50</f>
        <v>5017</v>
      </c>
      <c r="N57" s="135"/>
      <c r="O57" s="135"/>
      <c r="P57" s="135">
        <f>'将来負担比率（分子）の構造'!M$50</f>
        <v>4675</v>
      </c>
    </row>
    <row r="58" spans="1:16">
      <c r="A58" s="135" t="s">
        <v>33</v>
      </c>
      <c r="B58" s="135"/>
      <c r="C58" s="135"/>
      <c r="D58" s="135">
        <f>'将来負担比率（分子）の構造'!I$49</f>
        <v>3649</v>
      </c>
      <c r="E58" s="135"/>
      <c r="F58" s="135"/>
      <c r="G58" s="135">
        <f>'将来負担比率（分子）の構造'!J$49</f>
        <v>4108</v>
      </c>
      <c r="H58" s="135"/>
      <c r="I58" s="135"/>
      <c r="J58" s="135">
        <f>'将来負担比率（分子）の構造'!K$49</f>
        <v>4559</v>
      </c>
      <c r="K58" s="135"/>
      <c r="L58" s="135"/>
      <c r="M58" s="135">
        <f>'将来負担比率（分子）の構造'!L$49</f>
        <v>5073</v>
      </c>
      <c r="N58" s="135"/>
      <c r="O58" s="135"/>
      <c r="P58" s="135">
        <f>'将来負担比率（分子）の構造'!M$49</f>
        <v>5983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v>
      </c>
      <c r="C61" s="135"/>
      <c r="D61" s="135"/>
      <c r="E61" s="135">
        <f>'将来負担比率（分子）の構造'!J$46</f>
        <v>12</v>
      </c>
      <c r="F61" s="135"/>
      <c r="G61" s="135"/>
      <c r="H61" s="135">
        <f>'将来負担比率（分子）の構造'!K$46</f>
        <v>2</v>
      </c>
      <c r="I61" s="135"/>
      <c r="J61" s="135"/>
      <c r="K61" s="135">
        <f>'将来負担比率（分子）の構造'!L$46</f>
        <v>6</v>
      </c>
      <c r="L61" s="135"/>
      <c r="M61" s="135"/>
      <c r="N61" s="135">
        <f>'将来負担比率（分子）の構造'!M$46</f>
        <v>8</v>
      </c>
      <c r="O61" s="135"/>
      <c r="P61" s="135"/>
    </row>
    <row r="62" spans="1:16">
      <c r="A62" s="135" t="s">
        <v>28</v>
      </c>
      <c r="B62" s="135">
        <f>'将来負担比率（分子）の構造'!I$45</f>
        <v>6160</v>
      </c>
      <c r="C62" s="135"/>
      <c r="D62" s="135"/>
      <c r="E62" s="135">
        <f>'将来負担比率（分子）の構造'!J$45</f>
        <v>6045</v>
      </c>
      <c r="F62" s="135"/>
      <c r="G62" s="135"/>
      <c r="H62" s="135">
        <f>'将来負担比率（分子）の構造'!K$45</f>
        <v>5863</v>
      </c>
      <c r="I62" s="135"/>
      <c r="J62" s="135"/>
      <c r="K62" s="135">
        <f>'将来負担比率（分子）の構造'!L$45</f>
        <v>5686</v>
      </c>
      <c r="L62" s="135"/>
      <c r="M62" s="135"/>
      <c r="N62" s="135">
        <f>'将来負担比率（分子）の構造'!M$45</f>
        <v>5371</v>
      </c>
      <c r="O62" s="135"/>
      <c r="P62" s="135"/>
    </row>
    <row r="63" spans="1:16">
      <c r="A63" s="135" t="s">
        <v>27</v>
      </c>
      <c r="B63" s="135">
        <f>'将来負担比率（分子）の構造'!I$44</f>
        <v>1665</v>
      </c>
      <c r="C63" s="135"/>
      <c r="D63" s="135"/>
      <c r="E63" s="135">
        <f>'将来負担比率（分子）の構造'!J$44</f>
        <v>1921</v>
      </c>
      <c r="F63" s="135"/>
      <c r="G63" s="135"/>
      <c r="H63" s="135">
        <f>'将来負担比率（分子）の構造'!K$44</f>
        <v>2527</v>
      </c>
      <c r="I63" s="135"/>
      <c r="J63" s="135"/>
      <c r="K63" s="135">
        <f>'将来負担比率（分子）の構造'!L$44</f>
        <v>2712</v>
      </c>
      <c r="L63" s="135"/>
      <c r="M63" s="135"/>
      <c r="N63" s="135">
        <f>'将来負担比率（分子）の構造'!M$44</f>
        <v>2252</v>
      </c>
      <c r="O63" s="135"/>
      <c r="P63" s="135"/>
    </row>
    <row r="64" spans="1:16">
      <c r="A64" s="135" t="s">
        <v>26</v>
      </c>
      <c r="B64" s="135">
        <f>'将来負担比率（分子）の構造'!I$43</f>
        <v>9973</v>
      </c>
      <c r="C64" s="135"/>
      <c r="D64" s="135"/>
      <c r="E64" s="135">
        <f>'将来負担比率（分子）の構造'!J$43</f>
        <v>10682</v>
      </c>
      <c r="F64" s="135"/>
      <c r="G64" s="135"/>
      <c r="H64" s="135">
        <f>'将来負担比率（分子）の構造'!K$43</f>
        <v>10690</v>
      </c>
      <c r="I64" s="135"/>
      <c r="J64" s="135"/>
      <c r="K64" s="135">
        <f>'将来負担比率（分子）の構造'!L$43</f>
        <v>10372</v>
      </c>
      <c r="L64" s="135"/>
      <c r="M64" s="135"/>
      <c r="N64" s="135">
        <f>'将来負担比率（分子）の構造'!M$43</f>
        <v>10021</v>
      </c>
      <c r="O64" s="135"/>
      <c r="P64" s="135"/>
    </row>
    <row r="65" spans="1:16">
      <c r="A65" s="135" t="s">
        <v>25</v>
      </c>
      <c r="B65" s="135">
        <f>'将来負担比率（分子）の構造'!I$42</f>
        <v>211</v>
      </c>
      <c r="C65" s="135"/>
      <c r="D65" s="135"/>
      <c r="E65" s="135">
        <f>'将来負担比率（分子）の構造'!J$42</f>
        <v>150</v>
      </c>
      <c r="F65" s="135"/>
      <c r="G65" s="135"/>
      <c r="H65" s="135">
        <f>'将来負担比率（分子）の構造'!K$42</f>
        <v>92</v>
      </c>
      <c r="I65" s="135"/>
      <c r="J65" s="135"/>
      <c r="K65" s="135">
        <f>'将来負担比率（分子）の構造'!L$42</f>
        <v>65</v>
      </c>
      <c r="L65" s="135"/>
      <c r="M65" s="135"/>
      <c r="N65" s="135">
        <f>'将来負担比率（分子）の構造'!M$42</f>
        <v>326</v>
      </c>
      <c r="O65" s="135"/>
      <c r="P65" s="135"/>
    </row>
    <row r="66" spans="1:16">
      <c r="A66" s="135" t="s">
        <v>24</v>
      </c>
      <c r="B66" s="135">
        <f>'将来負担比率（分子）の構造'!I$41</f>
        <v>25539</v>
      </c>
      <c r="C66" s="135"/>
      <c r="D66" s="135"/>
      <c r="E66" s="135">
        <f>'将来負担比率（分子）の構造'!J$41</f>
        <v>26941</v>
      </c>
      <c r="F66" s="135"/>
      <c r="G66" s="135"/>
      <c r="H66" s="135">
        <f>'将来負担比率（分子）の構造'!K$41</f>
        <v>28000</v>
      </c>
      <c r="I66" s="135"/>
      <c r="J66" s="135"/>
      <c r="K66" s="135">
        <f>'将来負担比率（分子）の構造'!L$41</f>
        <v>28667</v>
      </c>
      <c r="L66" s="135"/>
      <c r="M66" s="135"/>
      <c r="N66" s="135">
        <f>'将来負担比率（分子）の構造'!M$41</f>
        <v>29284</v>
      </c>
      <c r="O66" s="135"/>
      <c r="P66" s="135"/>
    </row>
    <row r="67" spans="1:16">
      <c r="A67" s="135" t="s">
        <v>62</v>
      </c>
      <c r="B67" s="135" t="e">
        <f>NA()</f>
        <v>#N/A</v>
      </c>
      <c r="C67" s="135">
        <f>IF(ISNUMBER('将来負担比率（分子）の構造'!I$52), IF('将来負担比率（分子）の構造'!I$52 &lt; 0, 0, '将来負担比率（分子）の構造'!I$52), NA())</f>
        <v>13913</v>
      </c>
      <c r="D67" s="135" t="e">
        <f>NA()</f>
        <v>#N/A</v>
      </c>
      <c r="E67" s="135" t="e">
        <f>NA()</f>
        <v>#N/A</v>
      </c>
      <c r="F67" s="135">
        <f>IF(ISNUMBER('将来負担比率（分子）の構造'!J$52), IF('将来負担比率（分子）の構造'!J$52 &lt; 0, 0, '将来負担比率（分子）の構造'!J$52), NA())</f>
        <v>12952</v>
      </c>
      <c r="G67" s="135" t="e">
        <f>NA()</f>
        <v>#N/A</v>
      </c>
      <c r="H67" s="135" t="e">
        <f>NA()</f>
        <v>#N/A</v>
      </c>
      <c r="I67" s="135">
        <f>IF(ISNUMBER('将来負担比率（分子）の構造'!K$52), IF('将来負担比率（分子）の構造'!K$52 &lt; 0, 0, '将来負担比率（分子）の構造'!K$52), NA())</f>
        <v>12483</v>
      </c>
      <c r="J67" s="135" t="e">
        <f>NA()</f>
        <v>#N/A</v>
      </c>
      <c r="K67" s="135" t="e">
        <f>NA()</f>
        <v>#N/A</v>
      </c>
      <c r="L67" s="135">
        <f>IF(ISNUMBER('将来負担比率（分子）の構造'!L$52), IF('将来負担比率（分子）の構造'!L$52 &lt; 0, 0, '将来負担比率（分子）の構造'!L$52), NA())</f>
        <v>10617</v>
      </c>
      <c r="M67" s="135" t="e">
        <f>NA()</f>
        <v>#N/A</v>
      </c>
      <c r="N67" s="135" t="e">
        <f>NA()</f>
        <v>#N/A</v>
      </c>
      <c r="O67" s="135">
        <f>IF(ISNUMBER('将来負担比率（分子）の構造'!M$52), IF('将来負担比率（分子）の構造'!M$52 &lt; 0, 0, '将来負担比率（分子）の構造'!M$52), NA())</f>
        <v>8842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7"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9266083</v>
      </c>
      <c r="S5" s="637"/>
      <c r="T5" s="637"/>
      <c r="U5" s="637"/>
      <c r="V5" s="637"/>
      <c r="W5" s="637"/>
      <c r="X5" s="637"/>
      <c r="Y5" s="684"/>
      <c r="Z5" s="697">
        <v>35.799999999999997</v>
      </c>
      <c r="AA5" s="697"/>
      <c r="AB5" s="697"/>
      <c r="AC5" s="697"/>
      <c r="AD5" s="698">
        <v>9039616</v>
      </c>
      <c r="AE5" s="698"/>
      <c r="AF5" s="698"/>
      <c r="AG5" s="698"/>
      <c r="AH5" s="698"/>
      <c r="AI5" s="698"/>
      <c r="AJ5" s="698"/>
      <c r="AK5" s="698"/>
      <c r="AL5" s="685">
        <v>65.099999999999994</v>
      </c>
      <c r="AM5" s="654"/>
      <c r="AN5" s="654"/>
      <c r="AO5" s="686"/>
      <c r="AP5" s="673" t="s">
        <v>207</v>
      </c>
      <c r="AQ5" s="674"/>
      <c r="AR5" s="674"/>
      <c r="AS5" s="674"/>
      <c r="AT5" s="674"/>
      <c r="AU5" s="674"/>
      <c r="AV5" s="674"/>
      <c r="AW5" s="674"/>
      <c r="AX5" s="674"/>
      <c r="AY5" s="674"/>
      <c r="AZ5" s="674"/>
      <c r="BA5" s="674"/>
      <c r="BB5" s="674"/>
      <c r="BC5" s="674"/>
      <c r="BD5" s="674"/>
      <c r="BE5" s="674"/>
      <c r="BF5" s="675"/>
      <c r="BG5" s="586">
        <v>9039616</v>
      </c>
      <c r="BH5" s="587"/>
      <c r="BI5" s="587"/>
      <c r="BJ5" s="587"/>
      <c r="BK5" s="587"/>
      <c r="BL5" s="587"/>
      <c r="BM5" s="587"/>
      <c r="BN5" s="588"/>
      <c r="BO5" s="639">
        <v>97.6</v>
      </c>
      <c r="BP5" s="639"/>
      <c r="BQ5" s="639"/>
      <c r="BR5" s="639"/>
      <c r="BS5" s="640">
        <v>150051</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373219</v>
      </c>
      <c r="S6" s="587"/>
      <c r="T6" s="587"/>
      <c r="U6" s="587"/>
      <c r="V6" s="587"/>
      <c r="W6" s="587"/>
      <c r="X6" s="587"/>
      <c r="Y6" s="588"/>
      <c r="Z6" s="639">
        <v>1.4</v>
      </c>
      <c r="AA6" s="639"/>
      <c r="AB6" s="639"/>
      <c r="AC6" s="639"/>
      <c r="AD6" s="640">
        <v>373219</v>
      </c>
      <c r="AE6" s="640"/>
      <c r="AF6" s="640"/>
      <c r="AG6" s="640"/>
      <c r="AH6" s="640"/>
      <c r="AI6" s="640"/>
      <c r="AJ6" s="640"/>
      <c r="AK6" s="640"/>
      <c r="AL6" s="609">
        <v>2.7</v>
      </c>
      <c r="AM6" s="641"/>
      <c r="AN6" s="641"/>
      <c r="AO6" s="642"/>
      <c r="AP6" s="583" t="s">
        <v>212</v>
      </c>
      <c r="AQ6" s="584"/>
      <c r="AR6" s="584"/>
      <c r="AS6" s="584"/>
      <c r="AT6" s="584"/>
      <c r="AU6" s="584"/>
      <c r="AV6" s="584"/>
      <c r="AW6" s="584"/>
      <c r="AX6" s="584"/>
      <c r="AY6" s="584"/>
      <c r="AZ6" s="584"/>
      <c r="BA6" s="584"/>
      <c r="BB6" s="584"/>
      <c r="BC6" s="584"/>
      <c r="BD6" s="584"/>
      <c r="BE6" s="584"/>
      <c r="BF6" s="585"/>
      <c r="BG6" s="586">
        <v>9039616</v>
      </c>
      <c r="BH6" s="587"/>
      <c r="BI6" s="587"/>
      <c r="BJ6" s="587"/>
      <c r="BK6" s="587"/>
      <c r="BL6" s="587"/>
      <c r="BM6" s="587"/>
      <c r="BN6" s="588"/>
      <c r="BO6" s="639">
        <v>97.6</v>
      </c>
      <c r="BP6" s="639"/>
      <c r="BQ6" s="639"/>
      <c r="BR6" s="639"/>
      <c r="BS6" s="640">
        <v>150051</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225720</v>
      </c>
      <c r="CS6" s="587"/>
      <c r="CT6" s="587"/>
      <c r="CU6" s="587"/>
      <c r="CV6" s="587"/>
      <c r="CW6" s="587"/>
      <c r="CX6" s="587"/>
      <c r="CY6" s="588"/>
      <c r="CZ6" s="639">
        <v>0.9</v>
      </c>
      <c r="DA6" s="639"/>
      <c r="DB6" s="639"/>
      <c r="DC6" s="639"/>
      <c r="DD6" s="592" t="s">
        <v>214</v>
      </c>
      <c r="DE6" s="587"/>
      <c r="DF6" s="587"/>
      <c r="DG6" s="587"/>
      <c r="DH6" s="587"/>
      <c r="DI6" s="587"/>
      <c r="DJ6" s="587"/>
      <c r="DK6" s="587"/>
      <c r="DL6" s="587"/>
      <c r="DM6" s="587"/>
      <c r="DN6" s="587"/>
      <c r="DO6" s="587"/>
      <c r="DP6" s="588"/>
      <c r="DQ6" s="592">
        <v>225720</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14595</v>
      </c>
      <c r="S7" s="587"/>
      <c r="T7" s="587"/>
      <c r="U7" s="587"/>
      <c r="V7" s="587"/>
      <c r="W7" s="587"/>
      <c r="X7" s="587"/>
      <c r="Y7" s="588"/>
      <c r="Z7" s="639">
        <v>0.1</v>
      </c>
      <c r="AA7" s="639"/>
      <c r="AB7" s="639"/>
      <c r="AC7" s="639"/>
      <c r="AD7" s="640">
        <v>14595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3948919</v>
      </c>
      <c r="BH7" s="587"/>
      <c r="BI7" s="587"/>
      <c r="BJ7" s="587"/>
      <c r="BK7" s="587"/>
      <c r="BL7" s="587"/>
      <c r="BM7" s="587"/>
      <c r="BN7" s="588"/>
      <c r="BO7" s="639">
        <v>42.6</v>
      </c>
      <c r="BP7" s="639"/>
      <c r="BQ7" s="639"/>
      <c r="BR7" s="639"/>
      <c r="BS7" s="640">
        <v>150051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3518200</v>
      </c>
      <c r="CS7" s="587"/>
      <c r="CT7" s="587"/>
      <c r="CU7" s="587"/>
      <c r="CV7" s="587"/>
      <c r="CW7" s="587"/>
      <c r="CX7" s="587"/>
      <c r="CY7" s="588"/>
      <c r="CZ7" s="639">
        <v>14.3</v>
      </c>
      <c r="DA7" s="639"/>
      <c r="DB7" s="639"/>
      <c r="DC7" s="639"/>
      <c r="DD7" s="592">
        <v>28069</v>
      </c>
      <c r="DE7" s="587"/>
      <c r="DF7" s="587"/>
      <c r="DG7" s="587"/>
      <c r="DH7" s="587"/>
      <c r="DI7" s="587"/>
      <c r="DJ7" s="587"/>
      <c r="DK7" s="587"/>
      <c r="DL7" s="587"/>
      <c r="DM7" s="587"/>
      <c r="DN7" s="587"/>
      <c r="DO7" s="587"/>
      <c r="DP7" s="588"/>
      <c r="DQ7" s="592">
        <v>3263807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24066</v>
      </c>
      <c r="S8" s="587"/>
      <c r="T8" s="587"/>
      <c r="U8" s="587"/>
      <c r="V8" s="587"/>
      <c r="W8" s="587"/>
      <c r="X8" s="587"/>
      <c r="Y8" s="588"/>
      <c r="Z8" s="639">
        <v>0.1</v>
      </c>
      <c r="AA8" s="639"/>
      <c r="AB8" s="639"/>
      <c r="AC8" s="639"/>
      <c r="AD8" s="640">
        <v>24066</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95356</v>
      </c>
      <c r="BH8" s="587"/>
      <c r="BI8" s="587"/>
      <c r="BJ8" s="587"/>
      <c r="BK8" s="587"/>
      <c r="BL8" s="587"/>
      <c r="BM8" s="587"/>
      <c r="BN8" s="588"/>
      <c r="BO8" s="639">
        <v>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7277706</v>
      </c>
      <c r="CS8" s="587"/>
      <c r="CT8" s="587"/>
      <c r="CU8" s="587"/>
      <c r="CV8" s="587"/>
      <c r="CW8" s="587"/>
      <c r="CX8" s="587"/>
      <c r="CY8" s="588"/>
      <c r="CZ8" s="639">
        <v>29.5</v>
      </c>
      <c r="DA8" s="639"/>
      <c r="DB8" s="639"/>
      <c r="DC8" s="639"/>
      <c r="DD8" s="592">
        <v>215818</v>
      </c>
      <c r="DE8" s="587"/>
      <c r="DF8" s="587"/>
      <c r="DG8" s="587"/>
      <c r="DH8" s="587"/>
      <c r="DI8" s="587"/>
      <c r="DJ8" s="587"/>
      <c r="DK8" s="587"/>
      <c r="DL8" s="587"/>
      <c r="DM8" s="587"/>
      <c r="DN8" s="587"/>
      <c r="DO8" s="587"/>
      <c r="DP8" s="588"/>
      <c r="DQ8" s="592">
        <v>3769892</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40041</v>
      </c>
      <c r="S9" s="587"/>
      <c r="T9" s="587"/>
      <c r="U9" s="587"/>
      <c r="V9" s="587"/>
      <c r="W9" s="587"/>
      <c r="X9" s="587"/>
      <c r="Y9" s="588"/>
      <c r="Z9" s="639">
        <v>0.2</v>
      </c>
      <c r="AA9" s="639"/>
      <c r="AB9" s="639"/>
      <c r="AC9" s="639"/>
      <c r="AD9" s="640">
        <v>40041</v>
      </c>
      <c r="AE9" s="640"/>
      <c r="AF9" s="640"/>
      <c r="AG9" s="640"/>
      <c r="AH9" s="640"/>
      <c r="AI9" s="640"/>
      <c r="AJ9" s="640"/>
      <c r="AK9" s="640"/>
      <c r="AL9" s="609">
        <v>0.3</v>
      </c>
      <c r="AM9" s="641"/>
      <c r="AN9" s="641"/>
      <c r="AO9" s="642"/>
      <c r="AP9" s="583" t="s">
        <v>222</v>
      </c>
      <c r="AQ9" s="584"/>
      <c r="AR9" s="584"/>
      <c r="AS9" s="584"/>
      <c r="AT9" s="584"/>
      <c r="AU9" s="584"/>
      <c r="AV9" s="584"/>
      <c r="AW9" s="584"/>
      <c r="AX9" s="584"/>
      <c r="AY9" s="584"/>
      <c r="AZ9" s="584"/>
      <c r="BA9" s="584"/>
      <c r="BB9" s="584"/>
      <c r="BC9" s="584"/>
      <c r="BD9" s="584"/>
      <c r="BE9" s="584"/>
      <c r="BF9" s="585"/>
      <c r="BG9" s="586">
        <v>2749678</v>
      </c>
      <c r="BH9" s="587"/>
      <c r="BI9" s="587"/>
      <c r="BJ9" s="587"/>
      <c r="BK9" s="587"/>
      <c r="BL9" s="587"/>
      <c r="BM9" s="587"/>
      <c r="BN9" s="588"/>
      <c r="BO9" s="639">
        <v>29.7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1315696</v>
      </c>
      <c r="CS9" s="587"/>
      <c r="CT9" s="587"/>
      <c r="CU9" s="587"/>
      <c r="CV9" s="587"/>
      <c r="CW9" s="587"/>
      <c r="CX9" s="587"/>
      <c r="CY9" s="588"/>
      <c r="CZ9" s="639">
        <v>5.3</v>
      </c>
      <c r="DA9" s="639"/>
      <c r="DB9" s="639"/>
      <c r="DC9" s="639"/>
      <c r="DD9" s="592">
        <v>47180</v>
      </c>
      <c r="DE9" s="587"/>
      <c r="DF9" s="587"/>
      <c r="DG9" s="587"/>
      <c r="DH9" s="587"/>
      <c r="DI9" s="587"/>
      <c r="DJ9" s="587"/>
      <c r="DK9" s="587"/>
      <c r="DL9" s="587"/>
      <c r="DM9" s="587"/>
      <c r="DN9" s="587"/>
      <c r="DO9" s="587"/>
      <c r="DP9" s="588"/>
      <c r="DQ9" s="592">
        <v>1244034</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640029</v>
      </c>
      <c r="S10" s="587"/>
      <c r="T10" s="587"/>
      <c r="U10" s="587"/>
      <c r="V10" s="587"/>
      <c r="W10" s="587"/>
      <c r="X10" s="587"/>
      <c r="Y10" s="588"/>
      <c r="Z10" s="639">
        <v>2.5</v>
      </c>
      <c r="AA10" s="639"/>
      <c r="AB10" s="639"/>
      <c r="AC10" s="639"/>
      <c r="AD10" s="640">
        <v>640029</v>
      </c>
      <c r="AE10" s="640"/>
      <c r="AF10" s="640"/>
      <c r="AG10" s="640"/>
      <c r="AH10" s="640"/>
      <c r="AI10" s="640"/>
      <c r="AJ10" s="640"/>
      <c r="AK10" s="640"/>
      <c r="AL10" s="609">
        <v>4.5999999999999996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180252</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31821</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16741</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32823</v>
      </c>
      <c r="S11" s="587"/>
      <c r="T11" s="587"/>
      <c r="U11" s="587"/>
      <c r="V11" s="587"/>
      <c r="W11" s="587"/>
      <c r="X11" s="587"/>
      <c r="Y11" s="588"/>
      <c r="Z11" s="639">
        <v>0.1</v>
      </c>
      <c r="AA11" s="639"/>
      <c r="AB11" s="639"/>
      <c r="AC11" s="639"/>
      <c r="AD11" s="640">
        <v>32823</v>
      </c>
      <c r="AE11" s="640"/>
      <c r="AF11" s="640"/>
      <c r="AG11" s="640"/>
      <c r="AH11" s="640"/>
      <c r="AI11" s="640"/>
      <c r="AJ11" s="640"/>
      <c r="AK11" s="640"/>
      <c r="AL11" s="609">
        <v>0.2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923633</v>
      </c>
      <c r="BH11" s="587"/>
      <c r="BI11" s="587"/>
      <c r="BJ11" s="587"/>
      <c r="BK11" s="587"/>
      <c r="BL11" s="587"/>
      <c r="BM11" s="587"/>
      <c r="BN11" s="588"/>
      <c r="BO11" s="639">
        <v>10</v>
      </c>
      <c r="BP11" s="639"/>
      <c r="BQ11" s="639"/>
      <c r="BR11" s="639"/>
      <c r="BS11" s="592">
        <v>150051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842098</v>
      </c>
      <c r="CS11" s="587"/>
      <c r="CT11" s="587"/>
      <c r="CU11" s="587"/>
      <c r="CV11" s="587"/>
      <c r="CW11" s="587"/>
      <c r="CX11" s="587"/>
      <c r="CY11" s="588"/>
      <c r="CZ11" s="639">
        <v>3.4</v>
      </c>
      <c r="DA11" s="639"/>
      <c r="DB11" s="639"/>
      <c r="DC11" s="639"/>
      <c r="DD11" s="592">
        <v>135200</v>
      </c>
      <c r="DE11" s="587"/>
      <c r="DF11" s="587"/>
      <c r="DG11" s="587"/>
      <c r="DH11" s="587"/>
      <c r="DI11" s="587"/>
      <c r="DJ11" s="587"/>
      <c r="DK11" s="587"/>
      <c r="DL11" s="587"/>
      <c r="DM11" s="587"/>
      <c r="DN11" s="587"/>
      <c r="DO11" s="587"/>
      <c r="DP11" s="588"/>
      <c r="DQ11" s="592">
        <v>754543</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4380983</v>
      </c>
      <c r="BH12" s="587"/>
      <c r="BI12" s="587"/>
      <c r="BJ12" s="587"/>
      <c r="BK12" s="587"/>
      <c r="BL12" s="587"/>
      <c r="BM12" s="587"/>
      <c r="BN12" s="588"/>
      <c r="BO12" s="639">
        <v>47.3</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181068</v>
      </c>
      <c r="CS12" s="587"/>
      <c r="CT12" s="587"/>
      <c r="CU12" s="587"/>
      <c r="CV12" s="587"/>
      <c r="CW12" s="587"/>
      <c r="CX12" s="587"/>
      <c r="CY12" s="588"/>
      <c r="CZ12" s="639">
        <v>0.7</v>
      </c>
      <c r="DA12" s="639"/>
      <c r="DB12" s="639"/>
      <c r="DC12" s="639"/>
      <c r="DD12" s="592">
        <v>2095</v>
      </c>
      <c r="DE12" s="587"/>
      <c r="DF12" s="587"/>
      <c r="DG12" s="587"/>
      <c r="DH12" s="587"/>
      <c r="DI12" s="587"/>
      <c r="DJ12" s="587"/>
      <c r="DK12" s="587"/>
      <c r="DL12" s="587"/>
      <c r="DM12" s="587"/>
      <c r="DN12" s="587"/>
      <c r="DO12" s="587"/>
      <c r="DP12" s="588"/>
      <c r="DQ12" s="592">
        <v>156594</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88421</v>
      </c>
      <c r="S13" s="587"/>
      <c r="T13" s="587"/>
      <c r="U13" s="587"/>
      <c r="V13" s="587"/>
      <c r="W13" s="587"/>
      <c r="X13" s="587"/>
      <c r="Y13" s="588"/>
      <c r="Z13" s="639">
        <v>0.3</v>
      </c>
      <c r="AA13" s="639"/>
      <c r="AB13" s="639"/>
      <c r="AC13" s="639"/>
      <c r="AD13" s="640">
        <v>88421</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4375346</v>
      </c>
      <c r="BH13" s="587"/>
      <c r="BI13" s="587"/>
      <c r="BJ13" s="587"/>
      <c r="BK13" s="587"/>
      <c r="BL13" s="587"/>
      <c r="BM13" s="587"/>
      <c r="BN13" s="588"/>
      <c r="BO13" s="639">
        <v>47.2</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2272969</v>
      </c>
      <c r="CS13" s="587"/>
      <c r="CT13" s="587"/>
      <c r="CU13" s="587"/>
      <c r="CV13" s="587"/>
      <c r="CW13" s="587"/>
      <c r="CX13" s="587"/>
      <c r="CY13" s="588"/>
      <c r="CZ13" s="639">
        <v>9.1999999999999993</v>
      </c>
      <c r="DA13" s="639"/>
      <c r="DB13" s="639"/>
      <c r="DC13" s="639"/>
      <c r="DD13" s="592">
        <v>1358268</v>
      </c>
      <c r="DE13" s="587"/>
      <c r="DF13" s="587"/>
      <c r="DG13" s="587"/>
      <c r="DH13" s="587"/>
      <c r="DI13" s="587"/>
      <c r="DJ13" s="587"/>
      <c r="DK13" s="587"/>
      <c r="DL13" s="587"/>
      <c r="DM13" s="587"/>
      <c r="DN13" s="587"/>
      <c r="DO13" s="587"/>
      <c r="DP13" s="588"/>
      <c r="DQ13" s="592">
        <v>1209444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129821</v>
      </c>
      <c r="BH14" s="587"/>
      <c r="BI14" s="587"/>
      <c r="BJ14" s="587"/>
      <c r="BK14" s="587"/>
      <c r="BL14" s="587"/>
      <c r="BM14" s="587"/>
      <c r="BN14" s="588"/>
      <c r="BO14" s="639">
        <v>1.4</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1271392</v>
      </c>
      <c r="CS14" s="587"/>
      <c r="CT14" s="587"/>
      <c r="CU14" s="587"/>
      <c r="CV14" s="587"/>
      <c r="CW14" s="587"/>
      <c r="CX14" s="587"/>
      <c r="CY14" s="588"/>
      <c r="CZ14" s="639">
        <v>5.2</v>
      </c>
      <c r="DA14" s="639"/>
      <c r="DB14" s="639"/>
      <c r="DC14" s="639"/>
      <c r="DD14" s="592">
        <v>137396</v>
      </c>
      <c r="DE14" s="587"/>
      <c r="DF14" s="587"/>
      <c r="DG14" s="587"/>
      <c r="DH14" s="587"/>
      <c r="DI14" s="587"/>
      <c r="DJ14" s="587"/>
      <c r="DK14" s="587"/>
      <c r="DL14" s="587"/>
      <c r="DM14" s="587"/>
      <c r="DN14" s="587"/>
      <c r="DO14" s="587"/>
      <c r="DP14" s="588"/>
      <c r="DQ14" s="592">
        <v>1128314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30994</v>
      </c>
      <c r="S15" s="587"/>
      <c r="T15" s="587"/>
      <c r="U15" s="587"/>
      <c r="V15" s="587"/>
      <c r="W15" s="587"/>
      <c r="X15" s="587"/>
      <c r="Y15" s="588"/>
      <c r="Z15" s="639">
        <v>0.1</v>
      </c>
      <c r="AA15" s="639"/>
      <c r="AB15" s="639"/>
      <c r="AC15" s="639"/>
      <c r="AD15" s="640">
        <v>30994</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579893</v>
      </c>
      <c r="BH15" s="587"/>
      <c r="BI15" s="587"/>
      <c r="BJ15" s="587"/>
      <c r="BK15" s="587"/>
      <c r="BL15" s="587"/>
      <c r="BM15" s="587"/>
      <c r="BN15" s="588"/>
      <c r="BO15" s="639">
        <v>6.3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2802473</v>
      </c>
      <c r="CS15" s="587"/>
      <c r="CT15" s="587"/>
      <c r="CU15" s="587"/>
      <c r="CV15" s="587"/>
      <c r="CW15" s="587"/>
      <c r="CX15" s="587"/>
      <c r="CY15" s="588"/>
      <c r="CZ15" s="639">
        <v>11.4</v>
      </c>
      <c r="DA15" s="639"/>
      <c r="DB15" s="639"/>
      <c r="DC15" s="639"/>
      <c r="DD15" s="592">
        <v>841527</v>
      </c>
      <c r="DE15" s="587"/>
      <c r="DF15" s="587"/>
      <c r="DG15" s="587"/>
      <c r="DH15" s="587"/>
      <c r="DI15" s="587"/>
      <c r="DJ15" s="587"/>
      <c r="DK15" s="587"/>
      <c r="DL15" s="587"/>
      <c r="DM15" s="587"/>
      <c r="DN15" s="587"/>
      <c r="DO15" s="587"/>
      <c r="DP15" s="588"/>
      <c r="DQ15" s="592">
        <v>1869038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4745826</v>
      </c>
      <c r="S16" s="587"/>
      <c r="T16" s="587"/>
      <c r="U16" s="587"/>
      <c r="V16" s="587"/>
      <c r="W16" s="587"/>
      <c r="X16" s="587"/>
      <c r="Y16" s="588"/>
      <c r="Z16" s="639">
        <v>18.399999999999999</v>
      </c>
      <c r="AA16" s="639"/>
      <c r="AB16" s="639"/>
      <c r="AC16" s="639"/>
      <c r="AD16" s="640">
        <v>3557761</v>
      </c>
      <c r="AE16" s="640"/>
      <c r="AF16" s="640"/>
      <c r="AG16" s="640"/>
      <c r="AH16" s="640"/>
      <c r="AI16" s="640"/>
      <c r="AJ16" s="640"/>
      <c r="AK16" s="640"/>
      <c r="AL16" s="609">
        <v>25.6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1864916</v>
      </c>
      <c r="CS16" s="587"/>
      <c r="CT16" s="587"/>
      <c r="CU16" s="587"/>
      <c r="CV16" s="587"/>
      <c r="CW16" s="587"/>
      <c r="CX16" s="587"/>
      <c r="CY16" s="588"/>
      <c r="CZ16" s="639">
        <v>7.6</v>
      </c>
      <c r="DA16" s="639"/>
      <c r="DB16" s="639"/>
      <c r="DC16" s="639"/>
      <c r="DD16" s="592" t="s">
        <v>111</v>
      </c>
      <c r="DE16" s="587"/>
      <c r="DF16" s="587"/>
      <c r="DG16" s="587"/>
      <c r="DH16" s="587"/>
      <c r="DI16" s="587"/>
      <c r="DJ16" s="587"/>
      <c r="DK16" s="587"/>
      <c r="DL16" s="587"/>
      <c r="DM16" s="587"/>
      <c r="DN16" s="587"/>
      <c r="DO16" s="587"/>
      <c r="DP16" s="588"/>
      <c r="DQ16" s="592">
        <v>502627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3557761</v>
      </c>
      <c r="S17" s="587"/>
      <c r="T17" s="587"/>
      <c r="U17" s="587"/>
      <c r="V17" s="587"/>
      <c r="W17" s="587"/>
      <c r="X17" s="587"/>
      <c r="Y17" s="588"/>
      <c r="Z17" s="639">
        <v>13.8</v>
      </c>
      <c r="AA17" s="639"/>
      <c r="AB17" s="639"/>
      <c r="AC17" s="639"/>
      <c r="AD17" s="640">
        <v>3557761</v>
      </c>
      <c r="AE17" s="640"/>
      <c r="AF17" s="640"/>
      <c r="AG17" s="640"/>
      <c r="AH17" s="640"/>
      <c r="AI17" s="640"/>
      <c r="AJ17" s="640"/>
      <c r="AK17" s="640"/>
      <c r="AL17" s="609">
        <v>25.6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3062612</v>
      </c>
      <c r="CS17" s="587"/>
      <c r="CT17" s="587"/>
      <c r="CU17" s="587"/>
      <c r="CV17" s="587"/>
      <c r="CW17" s="587"/>
      <c r="CX17" s="587"/>
      <c r="CY17" s="588"/>
      <c r="CZ17" s="639">
        <v>12.4</v>
      </c>
      <c r="DA17" s="639"/>
      <c r="DB17" s="639"/>
      <c r="DC17" s="639"/>
      <c r="DD17" s="592" t="s">
        <v>111</v>
      </c>
      <c r="DE17" s="587"/>
      <c r="DF17" s="587"/>
      <c r="DG17" s="587"/>
      <c r="DH17" s="587"/>
      <c r="DI17" s="587"/>
      <c r="DJ17" s="587"/>
      <c r="DK17" s="587"/>
      <c r="DL17" s="587"/>
      <c r="DM17" s="587"/>
      <c r="DN17" s="587"/>
      <c r="DO17" s="587"/>
      <c r="DP17" s="588"/>
      <c r="DQ17" s="592">
        <v>2906663</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605314</v>
      </c>
      <c r="S18" s="587"/>
      <c r="T18" s="587"/>
      <c r="U18" s="587"/>
      <c r="V18" s="587"/>
      <c r="W18" s="587"/>
      <c r="X18" s="587"/>
      <c r="Y18" s="588"/>
      <c r="Z18" s="639">
        <v>2.2999999999999998</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582751</v>
      </c>
      <c r="S19" s="587"/>
      <c r="T19" s="587"/>
      <c r="U19" s="587"/>
      <c r="V19" s="587"/>
      <c r="W19" s="587"/>
      <c r="X19" s="587"/>
      <c r="Y19" s="588"/>
      <c r="Z19" s="639">
        <v>2.2999999999999998</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226467</v>
      </c>
      <c r="BH19" s="587"/>
      <c r="BI19" s="587"/>
      <c r="BJ19" s="587"/>
      <c r="BK19" s="587"/>
      <c r="BL19" s="587"/>
      <c r="BM19" s="587"/>
      <c r="BN19" s="588"/>
      <c r="BO19" s="639">
        <v>2.4</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15256097</v>
      </c>
      <c r="S20" s="587"/>
      <c r="T20" s="587"/>
      <c r="U20" s="587"/>
      <c r="V20" s="587"/>
      <c r="W20" s="587"/>
      <c r="X20" s="587"/>
      <c r="Y20" s="588"/>
      <c r="Z20" s="639">
        <v>59</v>
      </c>
      <c r="AA20" s="639"/>
      <c r="AB20" s="639"/>
      <c r="AC20" s="639"/>
      <c r="AD20" s="640">
        <v>13841565</v>
      </c>
      <c r="AE20" s="640"/>
      <c r="AF20" s="640"/>
      <c r="AG20" s="640"/>
      <c r="AH20" s="640"/>
      <c r="AI20" s="640"/>
      <c r="AJ20" s="640"/>
      <c r="AK20" s="640"/>
      <c r="AL20" s="609">
        <v>99.7</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226467</v>
      </c>
      <c r="BH20" s="587"/>
      <c r="BI20" s="587"/>
      <c r="BJ20" s="587"/>
      <c r="BK20" s="587"/>
      <c r="BL20" s="587"/>
      <c r="BM20" s="587"/>
      <c r="BN20" s="588"/>
      <c r="BO20" s="639">
        <v>2.4</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24666671</v>
      </c>
      <c r="CS20" s="587"/>
      <c r="CT20" s="587"/>
      <c r="CU20" s="587"/>
      <c r="CV20" s="587"/>
      <c r="CW20" s="587"/>
      <c r="CX20" s="587"/>
      <c r="CY20" s="588"/>
      <c r="CZ20" s="639">
        <v>100</v>
      </c>
      <c r="DA20" s="639"/>
      <c r="DB20" s="639"/>
      <c r="DC20" s="639"/>
      <c r="DD20" s="592">
        <v>2765553</v>
      </c>
      <c r="DE20" s="587"/>
      <c r="DF20" s="587"/>
      <c r="DG20" s="587"/>
      <c r="DH20" s="587"/>
      <c r="DI20" s="587"/>
      <c r="DJ20" s="587"/>
      <c r="DK20" s="587"/>
      <c r="DL20" s="587"/>
      <c r="DM20" s="587"/>
      <c r="DN20" s="587"/>
      <c r="DO20" s="587"/>
      <c r="DP20" s="588"/>
      <c r="DQ20" s="592">
        <v>17047417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8735</v>
      </c>
      <c r="S21" s="587"/>
      <c r="T21" s="587"/>
      <c r="U21" s="587"/>
      <c r="V21" s="587"/>
      <c r="W21" s="587"/>
      <c r="X21" s="587"/>
      <c r="Y21" s="588"/>
      <c r="Z21" s="639">
        <v>0</v>
      </c>
      <c r="AA21" s="639"/>
      <c r="AB21" s="639"/>
      <c r="AC21" s="639"/>
      <c r="AD21" s="640">
        <v>8735</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208438</v>
      </c>
      <c r="S22" s="587"/>
      <c r="T22" s="587"/>
      <c r="U22" s="587"/>
      <c r="V22" s="587"/>
      <c r="W22" s="587"/>
      <c r="X22" s="587"/>
      <c r="Y22" s="588"/>
      <c r="Z22" s="639">
        <v>0.8</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316363</v>
      </c>
      <c r="S23" s="587"/>
      <c r="T23" s="587"/>
      <c r="U23" s="587"/>
      <c r="V23" s="587"/>
      <c r="W23" s="587"/>
      <c r="X23" s="587"/>
      <c r="Y23" s="588"/>
      <c r="Z23" s="639">
        <v>1.2</v>
      </c>
      <c r="AA23" s="639"/>
      <c r="AB23" s="639"/>
      <c r="AC23" s="639"/>
      <c r="AD23" s="640">
        <v>11532</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226467</v>
      </c>
      <c r="BH23" s="587"/>
      <c r="BI23" s="587"/>
      <c r="BJ23" s="587"/>
      <c r="BK23" s="587"/>
      <c r="BL23" s="587"/>
      <c r="BM23" s="587"/>
      <c r="BN23" s="588"/>
      <c r="BO23" s="639">
        <v>2.4</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45098</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10823624</v>
      </c>
      <c r="CS24" s="637"/>
      <c r="CT24" s="637"/>
      <c r="CU24" s="637"/>
      <c r="CV24" s="637"/>
      <c r="CW24" s="637"/>
      <c r="CX24" s="637"/>
      <c r="CY24" s="684"/>
      <c r="CZ24" s="688">
        <v>43.9</v>
      </c>
      <c r="DA24" s="689"/>
      <c r="DB24" s="689"/>
      <c r="DC24" s="690"/>
      <c r="DD24" s="683">
        <v>7517970</v>
      </c>
      <c r="DE24" s="637"/>
      <c r="DF24" s="637"/>
      <c r="DG24" s="637"/>
      <c r="DH24" s="637"/>
      <c r="DI24" s="637"/>
      <c r="DJ24" s="637"/>
      <c r="DK24" s="684"/>
      <c r="DL24" s="683">
        <v>7228320</v>
      </c>
      <c r="DM24" s="637"/>
      <c r="DN24" s="637"/>
      <c r="DO24" s="637"/>
      <c r="DP24" s="637"/>
      <c r="DQ24" s="637"/>
      <c r="DR24" s="637"/>
      <c r="DS24" s="637"/>
      <c r="DT24" s="637"/>
      <c r="DU24" s="637"/>
      <c r="DV24" s="684"/>
      <c r="DW24" s="685">
        <v>46.7</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3438314</v>
      </c>
      <c r="S25" s="587"/>
      <c r="T25" s="587"/>
      <c r="U25" s="587"/>
      <c r="V25" s="587"/>
      <c r="W25" s="587"/>
      <c r="X25" s="587"/>
      <c r="Y25" s="588"/>
      <c r="Z25" s="639">
        <v>13.3</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3857556</v>
      </c>
      <c r="CS25" s="605"/>
      <c r="CT25" s="605"/>
      <c r="CU25" s="605"/>
      <c r="CV25" s="605"/>
      <c r="CW25" s="605"/>
      <c r="CX25" s="605"/>
      <c r="CY25" s="606"/>
      <c r="CZ25" s="589">
        <v>15.6</v>
      </c>
      <c r="DA25" s="607"/>
      <c r="DB25" s="607"/>
      <c r="DC25" s="608"/>
      <c r="DD25" s="592">
        <v>3464788</v>
      </c>
      <c r="DE25" s="605"/>
      <c r="DF25" s="605"/>
      <c r="DG25" s="605"/>
      <c r="DH25" s="605"/>
      <c r="DI25" s="605"/>
      <c r="DJ25" s="605"/>
      <c r="DK25" s="606"/>
      <c r="DL25" s="592">
        <v>3318475</v>
      </c>
      <c r="DM25" s="605"/>
      <c r="DN25" s="605"/>
      <c r="DO25" s="605"/>
      <c r="DP25" s="605"/>
      <c r="DQ25" s="605"/>
      <c r="DR25" s="605"/>
      <c r="DS25" s="605"/>
      <c r="DT25" s="605"/>
      <c r="DU25" s="605"/>
      <c r="DV25" s="606"/>
      <c r="DW25" s="609">
        <v>21.4</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2434026</v>
      </c>
      <c r="CS26" s="587"/>
      <c r="CT26" s="587"/>
      <c r="CU26" s="587"/>
      <c r="CV26" s="587"/>
      <c r="CW26" s="587"/>
      <c r="CX26" s="587"/>
      <c r="CY26" s="588"/>
      <c r="CZ26" s="589">
        <v>9.9</v>
      </c>
      <c r="DA26" s="607"/>
      <c r="DB26" s="607"/>
      <c r="DC26" s="608"/>
      <c r="DD26" s="592">
        <v>2059466</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1400193</v>
      </c>
      <c r="S27" s="587"/>
      <c r="T27" s="587"/>
      <c r="U27" s="587"/>
      <c r="V27" s="587"/>
      <c r="W27" s="587"/>
      <c r="X27" s="587"/>
      <c r="Y27" s="588"/>
      <c r="Z27" s="639">
        <v>5.4</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9266083</v>
      </c>
      <c r="BH27" s="587"/>
      <c r="BI27" s="587"/>
      <c r="BJ27" s="587"/>
      <c r="BK27" s="587"/>
      <c r="BL27" s="587"/>
      <c r="BM27" s="587"/>
      <c r="BN27" s="588"/>
      <c r="BO27" s="639">
        <v>100</v>
      </c>
      <c r="BP27" s="639"/>
      <c r="BQ27" s="639"/>
      <c r="BR27" s="639"/>
      <c r="BS27" s="592">
        <v>150051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3903456</v>
      </c>
      <c r="CS27" s="605"/>
      <c r="CT27" s="605"/>
      <c r="CU27" s="605"/>
      <c r="CV27" s="605"/>
      <c r="CW27" s="605"/>
      <c r="CX27" s="605"/>
      <c r="CY27" s="606"/>
      <c r="CZ27" s="589">
        <v>15.8</v>
      </c>
      <c r="DA27" s="607"/>
      <c r="DB27" s="607"/>
      <c r="DC27" s="608"/>
      <c r="DD27" s="592">
        <v>1146519</v>
      </c>
      <c r="DE27" s="605"/>
      <c r="DF27" s="605"/>
      <c r="DG27" s="605"/>
      <c r="DH27" s="605"/>
      <c r="DI27" s="605"/>
      <c r="DJ27" s="605"/>
      <c r="DK27" s="606"/>
      <c r="DL27" s="592">
        <v>1146519</v>
      </c>
      <c r="DM27" s="605"/>
      <c r="DN27" s="605"/>
      <c r="DO27" s="605"/>
      <c r="DP27" s="605"/>
      <c r="DQ27" s="605"/>
      <c r="DR27" s="605"/>
      <c r="DS27" s="605"/>
      <c r="DT27" s="605"/>
      <c r="DU27" s="605"/>
      <c r="DV27" s="606"/>
      <c r="DW27" s="609">
        <v>7.4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63545</v>
      </c>
      <c r="S28" s="587"/>
      <c r="T28" s="587"/>
      <c r="U28" s="587"/>
      <c r="V28" s="587"/>
      <c r="W28" s="587"/>
      <c r="X28" s="587"/>
      <c r="Y28" s="588"/>
      <c r="Z28" s="639">
        <v>0.2</v>
      </c>
      <c r="AA28" s="639"/>
      <c r="AB28" s="639"/>
      <c r="AC28" s="639"/>
      <c r="AD28" s="640">
        <v>20567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3062612</v>
      </c>
      <c r="CS28" s="587"/>
      <c r="CT28" s="587"/>
      <c r="CU28" s="587"/>
      <c r="CV28" s="587"/>
      <c r="CW28" s="587"/>
      <c r="CX28" s="587"/>
      <c r="CY28" s="588"/>
      <c r="CZ28" s="589">
        <v>12.4</v>
      </c>
      <c r="DA28" s="607"/>
      <c r="DB28" s="607"/>
      <c r="DC28" s="608"/>
      <c r="DD28" s="592">
        <v>2906663</v>
      </c>
      <c r="DE28" s="587"/>
      <c r="DF28" s="587"/>
      <c r="DG28" s="587"/>
      <c r="DH28" s="587"/>
      <c r="DI28" s="587"/>
      <c r="DJ28" s="587"/>
      <c r="DK28" s="588"/>
      <c r="DL28" s="592">
        <v>2763326</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5756</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57</v>
      </c>
      <c r="CG29" s="620"/>
      <c r="CH29" s="620"/>
      <c r="CI29" s="620"/>
      <c r="CJ29" s="620"/>
      <c r="CK29" s="620"/>
      <c r="CL29" s="620"/>
      <c r="CM29" s="620"/>
      <c r="CN29" s="620"/>
      <c r="CO29" s="620"/>
      <c r="CP29" s="620"/>
      <c r="CQ29" s="621"/>
      <c r="CR29" s="586">
        <v>3062377</v>
      </c>
      <c r="CS29" s="605"/>
      <c r="CT29" s="605"/>
      <c r="CU29" s="605"/>
      <c r="CV29" s="605"/>
      <c r="CW29" s="605"/>
      <c r="CX29" s="605"/>
      <c r="CY29" s="606"/>
      <c r="CZ29" s="589">
        <v>12.4</v>
      </c>
      <c r="DA29" s="607"/>
      <c r="DB29" s="607"/>
      <c r="DC29" s="608"/>
      <c r="DD29" s="592">
        <v>2906428</v>
      </c>
      <c r="DE29" s="605"/>
      <c r="DF29" s="605"/>
      <c r="DG29" s="605"/>
      <c r="DH29" s="605"/>
      <c r="DI29" s="605"/>
      <c r="DJ29" s="605"/>
      <c r="DK29" s="606"/>
      <c r="DL29" s="592">
        <v>2763091</v>
      </c>
      <c r="DM29" s="605"/>
      <c r="DN29" s="605"/>
      <c r="DO29" s="605"/>
      <c r="DP29" s="605"/>
      <c r="DQ29" s="605"/>
      <c r="DR29" s="605"/>
      <c r="DS29" s="605"/>
      <c r="DT29" s="605"/>
      <c r="DU29" s="605"/>
      <c r="DV29" s="606"/>
      <c r="DW29" s="609">
        <v>17.899999999999999</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t="s">
        <v>111</v>
      </c>
      <c r="S30" s="587"/>
      <c r="T30" s="587"/>
      <c r="U30" s="587"/>
      <c r="V30" s="587"/>
      <c r="W30" s="587"/>
      <c r="X30" s="587"/>
      <c r="Y30" s="588"/>
      <c r="Z30" s="639" t="s">
        <v>111</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169</v>
      </c>
      <c r="AY30" s="674"/>
      <c r="AZ30" s="674"/>
      <c r="BA30" s="674"/>
      <c r="BB30" s="674"/>
      <c r="BC30" s="674"/>
      <c r="BD30" s="674"/>
      <c r="BE30" s="674"/>
      <c r="BF30" s="675"/>
      <c r="BG30" s="652">
        <v>98.3</v>
      </c>
      <c r="BH30" s="653"/>
      <c r="BI30" s="653"/>
      <c r="BJ30" s="653"/>
      <c r="BK30" s="653"/>
      <c r="BL30" s="653"/>
      <c r="BM30" s="654">
        <v>93.8</v>
      </c>
      <c r="BN30" s="653"/>
      <c r="BO30" s="653"/>
      <c r="BP30" s="653"/>
      <c r="BQ30" s="655"/>
      <c r="BR30" s="652">
        <v>97.9</v>
      </c>
      <c r="BS30" s="653"/>
      <c r="BT30" s="653"/>
      <c r="BU30" s="653"/>
      <c r="BV30" s="653"/>
      <c r="BW30" s="653"/>
      <c r="BX30" s="654">
        <v>92.5</v>
      </c>
      <c r="BY30" s="653"/>
      <c r="BZ30" s="653"/>
      <c r="CA30" s="653"/>
      <c r="CB30" s="655"/>
      <c r="CD30" s="658"/>
      <c r="CE30" s="659"/>
      <c r="CF30" s="623" t="s">
        <v>290</v>
      </c>
      <c r="CG30" s="620"/>
      <c r="CH30" s="620"/>
      <c r="CI30" s="620"/>
      <c r="CJ30" s="620"/>
      <c r="CK30" s="620"/>
      <c r="CL30" s="620"/>
      <c r="CM30" s="620"/>
      <c r="CN30" s="620"/>
      <c r="CO30" s="620"/>
      <c r="CP30" s="620"/>
      <c r="CQ30" s="621"/>
      <c r="CR30" s="586">
        <v>2671936</v>
      </c>
      <c r="CS30" s="587"/>
      <c r="CT30" s="587"/>
      <c r="CU30" s="587"/>
      <c r="CV30" s="587"/>
      <c r="CW30" s="587"/>
      <c r="CX30" s="587"/>
      <c r="CY30" s="588"/>
      <c r="CZ30" s="589">
        <v>10.8</v>
      </c>
      <c r="DA30" s="607"/>
      <c r="DB30" s="607"/>
      <c r="DC30" s="608"/>
      <c r="DD30" s="592">
        <v>2515987</v>
      </c>
      <c r="DE30" s="587"/>
      <c r="DF30" s="587"/>
      <c r="DG30" s="587"/>
      <c r="DH30" s="587"/>
      <c r="DI30" s="587"/>
      <c r="DJ30" s="587"/>
      <c r="DK30" s="588"/>
      <c r="DL30" s="592">
        <v>2372650</v>
      </c>
      <c r="DM30" s="587"/>
      <c r="DN30" s="587"/>
      <c r="DO30" s="587"/>
      <c r="DP30" s="587"/>
      <c r="DQ30" s="587"/>
      <c r="DR30" s="587"/>
      <c r="DS30" s="587"/>
      <c r="DT30" s="587"/>
      <c r="DU30" s="587"/>
      <c r="DV30" s="588"/>
      <c r="DW30" s="609">
        <v>15.3</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1234574</v>
      </c>
      <c r="S31" s="587"/>
      <c r="T31" s="587"/>
      <c r="U31" s="587"/>
      <c r="V31" s="587"/>
      <c r="W31" s="587"/>
      <c r="X31" s="587"/>
      <c r="Y31" s="588"/>
      <c r="Z31" s="639">
        <v>4.8</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v>
      </c>
      <c r="BH31" s="605"/>
      <c r="BI31" s="605"/>
      <c r="BJ31" s="605"/>
      <c r="BK31" s="605"/>
      <c r="BL31" s="605"/>
      <c r="BM31" s="641">
        <v>93.2</v>
      </c>
      <c r="BN31" s="651"/>
      <c r="BO31" s="651"/>
      <c r="BP31" s="651"/>
      <c r="BQ31" s="615"/>
      <c r="BR31" s="650">
        <v>97.6</v>
      </c>
      <c r="BS31" s="605"/>
      <c r="BT31" s="605"/>
      <c r="BU31" s="605"/>
      <c r="BV31" s="605"/>
      <c r="BW31" s="605"/>
      <c r="BX31" s="641">
        <v>91.7</v>
      </c>
      <c r="BY31" s="651"/>
      <c r="BZ31" s="651"/>
      <c r="CA31" s="651"/>
      <c r="CB31" s="615"/>
      <c r="CD31" s="658"/>
      <c r="CE31" s="659"/>
      <c r="CF31" s="623" t="s">
        <v>294</v>
      </c>
      <c r="CG31" s="620"/>
      <c r="CH31" s="620"/>
      <c r="CI31" s="620"/>
      <c r="CJ31" s="620"/>
      <c r="CK31" s="620"/>
      <c r="CL31" s="620"/>
      <c r="CM31" s="620"/>
      <c r="CN31" s="620"/>
      <c r="CO31" s="620"/>
      <c r="CP31" s="620"/>
      <c r="CQ31" s="621"/>
      <c r="CR31" s="586">
        <v>390441</v>
      </c>
      <c r="CS31" s="605"/>
      <c r="CT31" s="605"/>
      <c r="CU31" s="605"/>
      <c r="CV31" s="605"/>
      <c r="CW31" s="605"/>
      <c r="CX31" s="605"/>
      <c r="CY31" s="606"/>
      <c r="CZ31" s="589">
        <v>1.6</v>
      </c>
      <c r="DA31" s="607"/>
      <c r="DB31" s="607"/>
      <c r="DC31" s="608"/>
      <c r="DD31" s="592">
        <v>390441</v>
      </c>
      <c r="DE31" s="605"/>
      <c r="DF31" s="605"/>
      <c r="DG31" s="605"/>
      <c r="DH31" s="605"/>
      <c r="DI31" s="605"/>
      <c r="DJ31" s="605"/>
      <c r="DK31" s="606"/>
      <c r="DL31" s="592">
        <v>390441</v>
      </c>
      <c r="DM31" s="605"/>
      <c r="DN31" s="605"/>
      <c r="DO31" s="605"/>
      <c r="DP31" s="605"/>
      <c r="DQ31" s="605"/>
      <c r="DR31" s="605"/>
      <c r="DS31" s="605"/>
      <c r="DT31" s="605"/>
      <c r="DU31" s="605"/>
      <c r="DV31" s="606"/>
      <c r="DW31" s="609">
        <v>2.5</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592471</v>
      </c>
      <c r="S32" s="587"/>
      <c r="T32" s="587"/>
      <c r="U32" s="587"/>
      <c r="V32" s="587"/>
      <c r="W32" s="587"/>
      <c r="X32" s="587"/>
      <c r="Y32" s="588"/>
      <c r="Z32" s="639">
        <v>2.2999999999999998</v>
      </c>
      <c r="AA32" s="639"/>
      <c r="AB32" s="639"/>
      <c r="AC32" s="639"/>
      <c r="AD32" s="640">
        <v>614</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98.3</v>
      </c>
      <c r="BH32" s="571"/>
      <c r="BI32" s="571"/>
      <c r="BJ32" s="571"/>
      <c r="BK32" s="571"/>
      <c r="BL32" s="571"/>
      <c r="BM32" s="634">
        <v>93.7</v>
      </c>
      <c r="BN32" s="571"/>
      <c r="BO32" s="571"/>
      <c r="BP32" s="571"/>
      <c r="BQ32" s="628"/>
      <c r="BR32" s="649">
        <v>98</v>
      </c>
      <c r="BS32" s="571"/>
      <c r="BT32" s="571"/>
      <c r="BU32" s="571"/>
      <c r="BV32" s="571"/>
      <c r="BW32" s="571"/>
      <c r="BX32" s="634">
        <v>92.6</v>
      </c>
      <c r="BY32" s="571"/>
      <c r="BZ32" s="571"/>
      <c r="CA32" s="571"/>
      <c r="CB32" s="628"/>
      <c r="CD32" s="660"/>
      <c r="CE32" s="661"/>
      <c r="CF32" s="623" t="s">
        <v>297</v>
      </c>
      <c r="CG32" s="620"/>
      <c r="CH32" s="620"/>
      <c r="CI32" s="620"/>
      <c r="CJ32" s="620"/>
      <c r="CK32" s="620"/>
      <c r="CL32" s="620"/>
      <c r="CM32" s="620"/>
      <c r="CN32" s="620"/>
      <c r="CO32" s="620"/>
      <c r="CP32" s="620"/>
      <c r="CQ32" s="621"/>
      <c r="CR32" s="586">
        <v>235</v>
      </c>
      <c r="CS32" s="587"/>
      <c r="CT32" s="587"/>
      <c r="CU32" s="587"/>
      <c r="CV32" s="587"/>
      <c r="CW32" s="587"/>
      <c r="CX32" s="587"/>
      <c r="CY32" s="588"/>
      <c r="CZ32" s="589">
        <v>0</v>
      </c>
      <c r="DA32" s="607"/>
      <c r="DB32" s="607"/>
      <c r="DC32" s="608"/>
      <c r="DD32" s="592">
        <v>235</v>
      </c>
      <c r="DE32" s="587"/>
      <c r="DF32" s="587"/>
      <c r="DG32" s="587"/>
      <c r="DH32" s="587"/>
      <c r="DI32" s="587"/>
      <c r="DJ32" s="587"/>
      <c r="DK32" s="588"/>
      <c r="DL32" s="592">
        <v>235</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3289233</v>
      </c>
      <c r="S33" s="587"/>
      <c r="T33" s="587"/>
      <c r="U33" s="587"/>
      <c r="V33" s="587"/>
      <c r="W33" s="587"/>
      <c r="X33" s="587"/>
      <c r="Y33" s="588"/>
      <c r="Z33" s="639">
        <v>12.7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9212578</v>
      </c>
      <c r="CS33" s="605"/>
      <c r="CT33" s="605"/>
      <c r="CU33" s="605"/>
      <c r="CV33" s="605"/>
      <c r="CW33" s="605"/>
      <c r="CX33" s="605"/>
      <c r="CY33" s="606"/>
      <c r="CZ33" s="589">
        <v>37.299999999999997</v>
      </c>
      <c r="DA33" s="607"/>
      <c r="DB33" s="607"/>
      <c r="DC33" s="608"/>
      <c r="DD33" s="592">
        <v>8231015</v>
      </c>
      <c r="DE33" s="605"/>
      <c r="DF33" s="605"/>
      <c r="DG33" s="605"/>
      <c r="DH33" s="605"/>
      <c r="DI33" s="605"/>
      <c r="DJ33" s="605"/>
      <c r="DK33" s="606"/>
      <c r="DL33" s="592">
        <v>6054638</v>
      </c>
      <c r="DM33" s="605"/>
      <c r="DN33" s="605"/>
      <c r="DO33" s="605"/>
      <c r="DP33" s="605"/>
      <c r="DQ33" s="605"/>
      <c r="DR33" s="605"/>
      <c r="DS33" s="605"/>
      <c r="DT33" s="605"/>
      <c r="DU33" s="605"/>
      <c r="DV33" s="606"/>
      <c r="DW33" s="609">
        <v>39.1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2516680</v>
      </c>
      <c r="CS34" s="587"/>
      <c r="CT34" s="587"/>
      <c r="CU34" s="587"/>
      <c r="CV34" s="587"/>
      <c r="CW34" s="587"/>
      <c r="CX34" s="587"/>
      <c r="CY34" s="588"/>
      <c r="CZ34" s="589">
        <v>10.199999999999999</v>
      </c>
      <c r="DA34" s="607"/>
      <c r="DB34" s="607"/>
      <c r="DC34" s="608"/>
      <c r="DD34" s="592">
        <v>1910464</v>
      </c>
      <c r="DE34" s="587"/>
      <c r="DF34" s="587"/>
      <c r="DG34" s="587"/>
      <c r="DH34" s="587"/>
      <c r="DI34" s="587"/>
      <c r="DJ34" s="587"/>
      <c r="DK34" s="588"/>
      <c r="DL34" s="592">
        <v>1535822</v>
      </c>
      <c r="DM34" s="587"/>
      <c r="DN34" s="587"/>
      <c r="DO34" s="587"/>
      <c r="DP34" s="587"/>
      <c r="DQ34" s="587"/>
      <c r="DR34" s="587"/>
      <c r="DS34" s="587"/>
      <c r="DT34" s="587"/>
      <c r="DU34" s="587"/>
      <c r="DV34" s="588"/>
      <c r="DW34" s="609">
        <v>9.9</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1589033</v>
      </c>
      <c r="S35" s="587"/>
      <c r="T35" s="587"/>
      <c r="U35" s="587"/>
      <c r="V35" s="587"/>
      <c r="W35" s="587"/>
      <c r="X35" s="587"/>
      <c r="Y35" s="588"/>
      <c r="Z35" s="639">
        <v>6.1</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2806866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872931</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211693</v>
      </c>
      <c r="CS35" s="605"/>
      <c r="CT35" s="605"/>
      <c r="CU35" s="605"/>
      <c r="CV35" s="605"/>
      <c r="CW35" s="605"/>
      <c r="CX35" s="605"/>
      <c r="CY35" s="606"/>
      <c r="CZ35" s="589">
        <v>0.9</v>
      </c>
      <c r="DA35" s="607"/>
      <c r="DB35" s="607"/>
      <c r="DC35" s="608"/>
      <c r="DD35" s="592">
        <v>203866</v>
      </c>
      <c r="DE35" s="605"/>
      <c r="DF35" s="605"/>
      <c r="DG35" s="605"/>
      <c r="DH35" s="605"/>
      <c r="DI35" s="605"/>
      <c r="DJ35" s="605"/>
      <c r="DK35" s="606"/>
      <c r="DL35" s="592">
        <v>203866</v>
      </c>
      <c r="DM35" s="605"/>
      <c r="DN35" s="605"/>
      <c r="DO35" s="605"/>
      <c r="DP35" s="605"/>
      <c r="DQ35" s="605"/>
      <c r="DR35" s="605"/>
      <c r="DS35" s="605"/>
      <c r="DT35" s="605"/>
      <c r="DU35" s="605"/>
      <c r="DV35" s="606"/>
      <c r="DW35" s="609">
        <v>1.3</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25858817</v>
      </c>
      <c r="S36" s="627"/>
      <c r="T36" s="627"/>
      <c r="U36" s="627"/>
      <c r="V36" s="627"/>
      <c r="W36" s="627"/>
      <c r="X36" s="627"/>
      <c r="Y36" s="630"/>
      <c r="Z36" s="631">
        <v>100</v>
      </c>
      <c r="AA36" s="631"/>
      <c r="AB36" s="631"/>
      <c r="AC36" s="631"/>
      <c r="AD36" s="632">
        <v>13883013</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742570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802434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2862555</v>
      </c>
      <c r="CS36" s="587"/>
      <c r="CT36" s="587"/>
      <c r="CU36" s="587"/>
      <c r="CV36" s="587"/>
      <c r="CW36" s="587"/>
      <c r="CX36" s="587"/>
      <c r="CY36" s="588"/>
      <c r="CZ36" s="589">
        <v>11.6</v>
      </c>
      <c r="DA36" s="607"/>
      <c r="DB36" s="607"/>
      <c r="DC36" s="608"/>
      <c r="DD36" s="592">
        <v>2732392</v>
      </c>
      <c r="DE36" s="587"/>
      <c r="DF36" s="587"/>
      <c r="DG36" s="587"/>
      <c r="DH36" s="587"/>
      <c r="DI36" s="587"/>
      <c r="DJ36" s="587"/>
      <c r="DK36" s="588"/>
      <c r="DL36" s="592">
        <v>2353908</v>
      </c>
      <c r="DM36" s="587"/>
      <c r="DN36" s="587"/>
      <c r="DO36" s="587"/>
      <c r="DP36" s="587"/>
      <c r="DQ36" s="587"/>
      <c r="DR36" s="587"/>
      <c r="DS36" s="587"/>
      <c r="DT36" s="587"/>
      <c r="DU36" s="587"/>
      <c r="DV36" s="588"/>
      <c r="DW36" s="609">
        <v>15.2</v>
      </c>
      <c r="DX36" s="610"/>
      <c r="DY36" s="610"/>
      <c r="DZ36" s="610"/>
      <c r="EA36" s="610"/>
      <c r="EB36" s="610"/>
      <c r="EC36" s="611"/>
    </row>
    <row r="37" spans="2:133" ht="11.25" customHeight="1">
      <c r="AQ37" s="612" t="s">
        <v>312</v>
      </c>
      <c r="AR37" s="613"/>
      <c r="AS37" s="613"/>
      <c r="AT37" s="613"/>
      <c r="AU37" s="613"/>
      <c r="AV37" s="613"/>
      <c r="AW37" s="613"/>
      <c r="AX37" s="613"/>
      <c r="AY37" s="614"/>
      <c r="AZ37" s="586">
        <v>44870</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10794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1868726</v>
      </c>
      <c r="CS37" s="605"/>
      <c r="CT37" s="605"/>
      <c r="CU37" s="605"/>
      <c r="CV37" s="605"/>
      <c r="CW37" s="605"/>
      <c r="CX37" s="605"/>
      <c r="CY37" s="606"/>
      <c r="CZ37" s="589">
        <v>7.6</v>
      </c>
      <c r="DA37" s="607"/>
      <c r="DB37" s="607"/>
      <c r="DC37" s="608"/>
      <c r="DD37" s="592">
        <v>1868726</v>
      </c>
      <c r="DE37" s="605"/>
      <c r="DF37" s="605"/>
      <c r="DG37" s="605"/>
      <c r="DH37" s="605"/>
      <c r="DI37" s="605"/>
      <c r="DJ37" s="605"/>
      <c r="DK37" s="606"/>
      <c r="DL37" s="592">
        <v>1737392</v>
      </c>
      <c r="DM37" s="605"/>
      <c r="DN37" s="605"/>
      <c r="DO37" s="605"/>
      <c r="DP37" s="605"/>
      <c r="DQ37" s="605"/>
      <c r="DR37" s="605"/>
      <c r="DS37" s="605"/>
      <c r="DT37" s="605"/>
      <c r="DU37" s="605"/>
      <c r="DV37" s="606"/>
      <c r="DW37" s="609">
        <v>11.2</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21096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2761996</v>
      </c>
      <c r="CS38" s="587"/>
      <c r="CT38" s="587"/>
      <c r="CU38" s="587"/>
      <c r="CV38" s="587"/>
      <c r="CW38" s="587"/>
      <c r="CX38" s="587"/>
      <c r="CY38" s="588"/>
      <c r="CZ38" s="589">
        <v>11.2</v>
      </c>
      <c r="DA38" s="607"/>
      <c r="DB38" s="607"/>
      <c r="DC38" s="608"/>
      <c r="DD38" s="592">
        <v>2533293</v>
      </c>
      <c r="DE38" s="587"/>
      <c r="DF38" s="587"/>
      <c r="DG38" s="587"/>
      <c r="DH38" s="587"/>
      <c r="DI38" s="587"/>
      <c r="DJ38" s="587"/>
      <c r="DK38" s="588"/>
      <c r="DL38" s="592">
        <v>1961042</v>
      </c>
      <c r="DM38" s="587"/>
      <c r="DN38" s="587"/>
      <c r="DO38" s="587"/>
      <c r="DP38" s="587"/>
      <c r="DQ38" s="587"/>
      <c r="DR38" s="587"/>
      <c r="DS38" s="587"/>
      <c r="DT38" s="587"/>
      <c r="DU38" s="587"/>
      <c r="DV38" s="588"/>
      <c r="DW38" s="609">
        <v>12.7</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850854</v>
      </c>
      <c r="CS39" s="605"/>
      <c r="CT39" s="605"/>
      <c r="CU39" s="605"/>
      <c r="CV39" s="605"/>
      <c r="CW39" s="605"/>
      <c r="CX39" s="605"/>
      <c r="CY39" s="606"/>
      <c r="CZ39" s="589">
        <v>3.4</v>
      </c>
      <c r="DA39" s="607"/>
      <c r="DB39" s="607"/>
      <c r="DC39" s="608"/>
      <c r="DD39" s="592">
        <v>849200</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600000</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96</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8800</v>
      </c>
      <c r="CS40" s="587"/>
      <c r="CT40" s="587"/>
      <c r="CU40" s="587"/>
      <c r="CV40" s="587"/>
      <c r="CW40" s="587"/>
      <c r="CX40" s="587"/>
      <c r="CY40" s="588"/>
      <c r="CZ40" s="589">
        <v>0</v>
      </c>
      <c r="DA40" s="607"/>
      <c r="DB40" s="607"/>
      <c r="DC40" s="608"/>
      <c r="DD40" s="592">
        <v>1800</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1419426</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239</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4630469</v>
      </c>
      <c r="CS42" s="587"/>
      <c r="CT42" s="587"/>
      <c r="CU42" s="587"/>
      <c r="CV42" s="587"/>
      <c r="CW42" s="587"/>
      <c r="CX42" s="587"/>
      <c r="CY42" s="588"/>
      <c r="CZ42" s="589">
        <v>18.8</v>
      </c>
      <c r="DA42" s="590"/>
      <c r="DB42" s="590"/>
      <c r="DC42" s="591"/>
      <c r="DD42" s="592">
        <v>1298432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161133</v>
      </c>
      <c r="CS43" s="605"/>
      <c r="CT43" s="605"/>
      <c r="CU43" s="605"/>
      <c r="CV43" s="605"/>
      <c r="CW43" s="605"/>
      <c r="CX43" s="605"/>
      <c r="CY43" s="606"/>
      <c r="CZ43" s="589">
        <v>0.7</v>
      </c>
      <c r="DA43" s="607"/>
      <c r="DB43" s="607"/>
      <c r="DC43" s="608"/>
      <c r="DD43" s="592">
        <v>154833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2765553</v>
      </c>
      <c r="CS44" s="587"/>
      <c r="CT44" s="587"/>
      <c r="CU44" s="587"/>
      <c r="CV44" s="587"/>
      <c r="CW44" s="587"/>
      <c r="CX44" s="587"/>
      <c r="CY44" s="588"/>
      <c r="CZ44" s="589">
        <v>11.2</v>
      </c>
      <c r="DA44" s="590"/>
      <c r="DB44" s="590"/>
      <c r="DC44" s="591"/>
      <c r="DD44" s="592">
        <v>795805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1333931</v>
      </c>
      <c r="CS45" s="605"/>
      <c r="CT45" s="605"/>
      <c r="CU45" s="605"/>
      <c r="CV45" s="605"/>
      <c r="CW45" s="605"/>
      <c r="CX45" s="605"/>
      <c r="CY45" s="606"/>
      <c r="CZ45" s="589">
        <v>5.4</v>
      </c>
      <c r="DA45" s="607"/>
      <c r="DB45" s="607"/>
      <c r="DC45" s="608"/>
      <c r="DD45" s="592">
        <v>35276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1427189</v>
      </c>
      <c r="CS46" s="587"/>
      <c r="CT46" s="587"/>
      <c r="CU46" s="587"/>
      <c r="CV46" s="587"/>
      <c r="CW46" s="587"/>
      <c r="CX46" s="587"/>
      <c r="CY46" s="588"/>
      <c r="CZ46" s="589">
        <v>5.8</v>
      </c>
      <c r="DA46" s="590"/>
      <c r="DB46" s="590"/>
      <c r="DC46" s="591"/>
      <c r="DD46" s="592">
        <v>759096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1864916</v>
      </c>
      <c r="CS47" s="605"/>
      <c r="CT47" s="605"/>
      <c r="CU47" s="605"/>
      <c r="CV47" s="605"/>
      <c r="CW47" s="605"/>
      <c r="CX47" s="605"/>
      <c r="CY47" s="606"/>
      <c r="CZ47" s="589">
        <v>7.6</v>
      </c>
      <c r="DA47" s="607"/>
      <c r="DB47" s="607"/>
      <c r="DC47" s="608"/>
      <c r="DD47" s="592">
        <v>502627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24666671</v>
      </c>
      <c r="CS49" s="571"/>
      <c r="CT49" s="571"/>
      <c r="CU49" s="571"/>
      <c r="CV49" s="571"/>
      <c r="CW49" s="571"/>
      <c r="CX49" s="571"/>
      <c r="CY49" s="572"/>
      <c r="CZ49" s="573">
        <v>100</v>
      </c>
      <c r="DA49" s="574"/>
      <c r="DB49" s="574"/>
      <c r="DC49" s="575"/>
      <c r="DD49" s="576">
        <v>17047417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C114" zoomScale="70" zoomScaleNormal="25" zoomScaleSheetLayoutView="70" workbookViewId="0">
      <selection activeCell="AP95" sqref="AP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25859</v>
      </c>
      <c r="R7" s="1099"/>
      <c r="S7" s="1099"/>
      <c r="T7" s="1099"/>
      <c r="U7" s="1099"/>
      <c r="V7" s="1099">
        <v>24667</v>
      </c>
      <c r="W7" s="1099"/>
      <c r="X7" s="1099"/>
      <c r="Y7" s="1099"/>
      <c r="Z7" s="1099"/>
      <c r="AA7" s="1099">
        <v>1192</v>
      </c>
      <c r="AB7" s="1099"/>
      <c r="AC7" s="1099"/>
      <c r="AD7" s="1099"/>
      <c r="AE7" s="1100"/>
      <c r="AF7" s="1101">
        <v>767</v>
      </c>
      <c r="AG7" s="1102"/>
      <c r="AH7" s="1102"/>
      <c r="AI7" s="1102"/>
      <c r="AJ7" s="1103"/>
      <c r="AK7" s="1085" t="s">
        <v>531</v>
      </c>
      <c r="AL7" s="1086"/>
      <c r="AM7" s="1086"/>
      <c r="AN7" s="1086"/>
      <c r="AO7" s="1086"/>
      <c r="AP7" s="1086">
        <v>29284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533</v>
      </c>
      <c r="BT7" s="1090"/>
      <c r="BU7" s="1090"/>
      <c r="BV7" s="1090"/>
      <c r="BW7" s="1090"/>
      <c r="BX7" s="1090"/>
      <c r="BY7" s="1090"/>
      <c r="BZ7" s="1090"/>
      <c r="CA7" s="1090"/>
      <c r="CB7" s="1090"/>
      <c r="CC7" s="1090"/>
      <c r="CD7" s="1090"/>
      <c r="CE7" s="1090"/>
      <c r="CF7" s="1090"/>
      <c r="CG7" s="1091"/>
      <c r="CH7" s="1082" t="s">
        <v>534</v>
      </c>
      <c r="CI7" s="1083"/>
      <c r="CJ7" s="1083"/>
      <c r="CK7" s="1083"/>
      <c r="CL7" s="1084"/>
      <c r="CM7" s="1082">
        <v>3</v>
      </c>
      <c r="CN7" s="1083"/>
      <c r="CO7" s="1083"/>
      <c r="CP7" s="1083"/>
      <c r="CQ7" s="1084"/>
      <c r="CR7" s="1082">
        <v>3</v>
      </c>
      <c r="CS7" s="1083"/>
      <c r="CT7" s="1083"/>
      <c r="CU7" s="1083"/>
      <c r="CV7" s="1084"/>
      <c r="CW7" s="1082" t="s">
        <v>534</v>
      </c>
      <c r="CX7" s="1083"/>
      <c r="CY7" s="1083"/>
      <c r="CZ7" s="1083"/>
      <c r="DA7" s="1084"/>
      <c r="DB7" s="1082" t="s">
        <v>534</v>
      </c>
      <c r="DC7" s="1083"/>
      <c r="DD7" s="1083"/>
      <c r="DE7" s="1083"/>
      <c r="DF7" s="1084"/>
      <c r="DG7" s="1082" t="s">
        <v>534</v>
      </c>
      <c r="DH7" s="1083"/>
      <c r="DI7" s="1083"/>
      <c r="DJ7" s="1083"/>
      <c r="DK7" s="1084"/>
      <c r="DL7" s="1082" t="s">
        <v>534</v>
      </c>
      <c r="DM7" s="1083"/>
      <c r="DN7" s="1083"/>
      <c r="DO7" s="1083"/>
      <c r="DP7" s="1084"/>
      <c r="DQ7" s="1082" t="s">
        <v>534</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767</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8705</v>
      </c>
      <c r="R28" s="1048"/>
      <c r="S28" s="1048"/>
      <c r="T28" s="1048"/>
      <c r="U28" s="1048"/>
      <c r="V28" s="1048">
        <v>7832</v>
      </c>
      <c r="W28" s="1048"/>
      <c r="X28" s="1048"/>
      <c r="Y28" s="1048"/>
      <c r="Z28" s="1048"/>
      <c r="AA28" s="1048">
        <v>873</v>
      </c>
      <c r="AB28" s="1048"/>
      <c r="AC28" s="1048"/>
      <c r="AD28" s="1048"/>
      <c r="AE28" s="1049"/>
      <c r="AF28" s="1050">
        <v>873</v>
      </c>
      <c r="AG28" s="1048"/>
      <c r="AH28" s="1048"/>
      <c r="AI28" s="1048"/>
      <c r="AJ28" s="1051"/>
      <c r="AK28" s="1052">
        <v>600</v>
      </c>
      <c r="AL28" s="1040"/>
      <c r="AM28" s="1040"/>
      <c r="AN28" s="1040"/>
      <c r="AO28" s="1040"/>
      <c r="AP28" s="1040" t="s">
        <v>531</v>
      </c>
      <c r="AQ28" s="1040"/>
      <c r="AR28" s="1040"/>
      <c r="AS28" s="1040"/>
      <c r="AT28" s="1040"/>
      <c r="AU28" s="1040" t="s">
        <v>532</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4576</v>
      </c>
      <c r="R29" s="1038"/>
      <c r="S29" s="1038"/>
      <c r="T29" s="1038"/>
      <c r="U29" s="1038"/>
      <c r="V29" s="1038">
        <v>4523</v>
      </c>
      <c r="W29" s="1038"/>
      <c r="X29" s="1038"/>
      <c r="Y29" s="1038"/>
      <c r="Z29" s="1038"/>
      <c r="AA29" s="1038">
        <v>53</v>
      </c>
      <c r="AB29" s="1038"/>
      <c r="AC29" s="1038"/>
      <c r="AD29" s="1038"/>
      <c r="AE29" s="1039"/>
      <c r="AF29" s="1013">
        <v>53</v>
      </c>
      <c r="AG29" s="1014"/>
      <c r="AH29" s="1014"/>
      <c r="AI29" s="1014"/>
      <c r="AJ29" s="1015"/>
      <c r="AK29" s="974">
        <v>683</v>
      </c>
      <c r="AL29" s="965"/>
      <c r="AM29" s="965"/>
      <c r="AN29" s="965"/>
      <c r="AO29" s="965"/>
      <c r="AP29" s="965">
        <v>27</v>
      </c>
      <c r="AQ29" s="965"/>
      <c r="AR29" s="965"/>
      <c r="AS29" s="965"/>
      <c r="AT29" s="965"/>
      <c r="AU29" s="965" t="s">
        <v>532</v>
      </c>
      <c r="AV29" s="965"/>
      <c r="AW29" s="965"/>
      <c r="AX29" s="965"/>
      <c r="AY29" s="965"/>
      <c r="AZ29" s="1036" t="s">
        <v>532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1135</v>
      </c>
      <c r="R30" s="1038"/>
      <c r="S30" s="1038"/>
      <c r="T30" s="1038"/>
      <c r="U30" s="1038"/>
      <c r="V30" s="1038">
        <v>972</v>
      </c>
      <c r="W30" s="1038"/>
      <c r="X30" s="1038"/>
      <c r="Y30" s="1038"/>
      <c r="Z30" s="1038"/>
      <c r="AA30" s="1038">
        <v>163</v>
      </c>
      <c r="AB30" s="1038"/>
      <c r="AC30" s="1038"/>
      <c r="AD30" s="1038"/>
      <c r="AE30" s="1039"/>
      <c r="AF30" s="1013">
        <v>163</v>
      </c>
      <c r="AG30" s="1014"/>
      <c r="AH30" s="1014"/>
      <c r="AI30" s="1014"/>
      <c r="AJ30" s="1015"/>
      <c r="AK30" s="974">
        <v>727</v>
      </c>
      <c r="AL30" s="965"/>
      <c r="AM30" s="965"/>
      <c r="AN30" s="965"/>
      <c r="AO30" s="965"/>
      <c r="AP30" s="965" t="s">
        <v>532</v>
      </c>
      <c r="AQ30" s="965"/>
      <c r="AR30" s="965"/>
      <c r="AS30" s="965"/>
      <c r="AT30" s="965"/>
      <c r="AU30" s="965" t="s">
        <v>532</v>
      </c>
      <c r="AV30" s="965"/>
      <c r="AW30" s="965"/>
      <c r="AX30" s="965"/>
      <c r="AY30" s="965"/>
      <c r="AZ30" s="1036" t="s">
        <v>532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13</v>
      </c>
      <c r="R31" s="1038"/>
      <c r="S31" s="1038"/>
      <c r="T31" s="1038"/>
      <c r="U31" s="1038"/>
      <c r="V31" s="1038">
        <v>7</v>
      </c>
      <c r="W31" s="1038"/>
      <c r="X31" s="1038"/>
      <c r="Y31" s="1038"/>
      <c r="Z31" s="1038"/>
      <c r="AA31" s="1038">
        <v>6</v>
      </c>
      <c r="AB31" s="1038"/>
      <c r="AC31" s="1038"/>
      <c r="AD31" s="1038"/>
      <c r="AE31" s="1039"/>
      <c r="AF31" s="1013">
        <v>6</v>
      </c>
      <c r="AG31" s="1014"/>
      <c r="AH31" s="1014"/>
      <c r="AI31" s="1014"/>
      <c r="AJ31" s="1015"/>
      <c r="AK31" s="974" t="s">
        <v>531</v>
      </c>
      <c r="AL31" s="965"/>
      <c r="AM31" s="965"/>
      <c r="AN31" s="965"/>
      <c r="AO31" s="965"/>
      <c r="AP31" s="965" t="s">
        <v>532</v>
      </c>
      <c r="AQ31" s="965"/>
      <c r="AR31" s="965"/>
      <c r="AS31" s="965"/>
      <c r="AT31" s="965"/>
      <c r="AU31" s="965" t="s">
        <v>532</v>
      </c>
      <c r="AV31" s="965"/>
      <c r="AW31" s="965"/>
      <c r="AX31" s="965"/>
      <c r="AY31" s="965"/>
      <c r="AZ31" s="1036" t="s">
        <v>531</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v>1306</v>
      </c>
      <c r="R32" s="1038"/>
      <c r="S32" s="1038"/>
      <c r="T32" s="1038"/>
      <c r="U32" s="1038"/>
      <c r="V32" s="1038">
        <v>1314</v>
      </c>
      <c r="W32" s="1038"/>
      <c r="X32" s="1038"/>
      <c r="Y32" s="1038"/>
      <c r="Z32" s="1038"/>
      <c r="AA32" s="1038">
        <v>-8</v>
      </c>
      <c r="AB32" s="1038"/>
      <c r="AC32" s="1038"/>
      <c r="AD32" s="1038"/>
      <c r="AE32" s="1039"/>
      <c r="AF32" s="1013">
        <v>518</v>
      </c>
      <c r="AG32" s="1014"/>
      <c r="AH32" s="1014"/>
      <c r="AI32" s="1014"/>
      <c r="AJ32" s="1015"/>
      <c r="AK32" s="974">
        <v>45</v>
      </c>
      <c r="AL32" s="965"/>
      <c r="AM32" s="965"/>
      <c r="AN32" s="965"/>
      <c r="AO32" s="965"/>
      <c r="AP32" s="965">
        <v>5507</v>
      </c>
      <c r="AQ32" s="965"/>
      <c r="AR32" s="965"/>
      <c r="AS32" s="965"/>
      <c r="AT32" s="965"/>
      <c r="AU32" s="965">
        <v>226</v>
      </c>
      <c r="AV32" s="965"/>
      <c r="AW32" s="965"/>
      <c r="AX32" s="965"/>
      <c r="AY32" s="965"/>
      <c r="AZ32" s="1036" t="s">
        <v>532</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1011</v>
      </c>
      <c r="R33" s="1038"/>
      <c r="S33" s="1038"/>
      <c r="T33" s="1038"/>
      <c r="U33" s="1038"/>
      <c r="V33" s="1038">
        <v>997</v>
      </c>
      <c r="W33" s="1038"/>
      <c r="X33" s="1038"/>
      <c r="Y33" s="1038"/>
      <c r="Z33" s="1038"/>
      <c r="AA33" s="1038">
        <v>14</v>
      </c>
      <c r="AB33" s="1038"/>
      <c r="AC33" s="1038"/>
      <c r="AD33" s="1038"/>
      <c r="AE33" s="1039"/>
      <c r="AF33" s="1013">
        <v>9</v>
      </c>
      <c r="AG33" s="1014"/>
      <c r="AH33" s="1014"/>
      <c r="AI33" s="1014"/>
      <c r="AJ33" s="1015"/>
      <c r="AK33" s="974">
        <v>423</v>
      </c>
      <c r="AL33" s="965"/>
      <c r="AM33" s="965"/>
      <c r="AN33" s="965"/>
      <c r="AO33" s="965"/>
      <c r="AP33" s="965">
        <v>8153</v>
      </c>
      <c r="AQ33" s="965"/>
      <c r="AR33" s="965"/>
      <c r="AS33" s="965"/>
      <c r="AT33" s="965"/>
      <c r="AU33" s="965">
        <v>8153</v>
      </c>
      <c r="AV33" s="965"/>
      <c r="AW33" s="965"/>
      <c r="AX33" s="965"/>
      <c r="AY33" s="965"/>
      <c r="AZ33" s="1036" t="s">
        <v>531</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98</v>
      </c>
      <c r="R34" s="1038"/>
      <c r="S34" s="1038"/>
      <c r="T34" s="1038"/>
      <c r="U34" s="1038"/>
      <c r="V34" s="1038">
        <v>97</v>
      </c>
      <c r="W34" s="1038"/>
      <c r="X34" s="1038"/>
      <c r="Y34" s="1038"/>
      <c r="Z34" s="1038"/>
      <c r="AA34" s="1038">
        <v>1</v>
      </c>
      <c r="AB34" s="1038"/>
      <c r="AC34" s="1038"/>
      <c r="AD34" s="1038"/>
      <c r="AE34" s="1039"/>
      <c r="AF34" s="1013">
        <v>1</v>
      </c>
      <c r="AG34" s="1014"/>
      <c r="AH34" s="1014"/>
      <c r="AI34" s="1014"/>
      <c r="AJ34" s="1015"/>
      <c r="AK34" s="974" t="s">
        <v>531</v>
      </c>
      <c r="AL34" s="965"/>
      <c r="AM34" s="965"/>
      <c r="AN34" s="965"/>
      <c r="AO34" s="965"/>
      <c r="AP34" s="965">
        <v>430</v>
      </c>
      <c r="AQ34" s="965"/>
      <c r="AR34" s="965"/>
      <c r="AS34" s="965"/>
      <c r="AT34" s="965"/>
      <c r="AU34" s="965" t="s">
        <v>531</v>
      </c>
      <c r="AV34" s="965"/>
      <c r="AW34" s="965"/>
      <c r="AX34" s="965"/>
      <c r="AY34" s="965"/>
      <c r="AZ34" s="1036" t="s">
        <v>532</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386</v>
      </c>
      <c r="C35" s="1032"/>
      <c r="D35" s="1032"/>
      <c r="E35" s="1032"/>
      <c r="F35" s="1032"/>
      <c r="G35" s="1032"/>
      <c r="H35" s="1032"/>
      <c r="I35" s="1032"/>
      <c r="J35" s="1032"/>
      <c r="K35" s="1032"/>
      <c r="L35" s="1032"/>
      <c r="M35" s="1032"/>
      <c r="N35" s="1032"/>
      <c r="O35" s="1032"/>
      <c r="P35" s="1033"/>
      <c r="Q35" s="1037">
        <v>395</v>
      </c>
      <c r="R35" s="1038"/>
      <c r="S35" s="1038"/>
      <c r="T35" s="1038"/>
      <c r="U35" s="1038"/>
      <c r="V35" s="1038">
        <v>389</v>
      </c>
      <c r="W35" s="1038"/>
      <c r="X35" s="1038"/>
      <c r="Y35" s="1038"/>
      <c r="Z35" s="1038"/>
      <c r="AA35" s="1038">
        <v>6</v>
      </c>
      <c r="AB35" s="1038"/>
      <c r="AC35" s="1038"/>
      <c r="AD35" s="1038"/>
      <c r="AE35" s="1039"/>
      <c r="AF35" s="1013">
        <v>6</v>
      </c>
      <c r="AG35" s="1014"/>
      <c r="AH35" s="1014"/>
      <c r="AI35" s="1014"/>
      <c r="AJ35" s="1015"/>
      <c r="AK35" s="974">
        <v>320</v>
      </c>
      <c r="AL35" s="965"/>
      <c r="AM35" s="965"/>
      <c r="AN35" s="965"/>
      <c r="AO35" s="965"/>
      <c r="AP35" s="965">
        <v>1642</v>
      </c>
      <c r="AQ35" s="965"/>
      <c r="AR35" s="965"/>
      <c r="AS35" s="965"/>
      <c r="AT35" s="965"/>
      <c r="AU35" s="965">
        <v>1642</v>
      </c>
      <c r="AV35" s="965"/>
      <c r="AW35" s="965"/>
      <c r="AX35" s="965"/>
      <c r="AY35" s="965"/>
      <c r="AZ35" s="1036" t="s">
        <v>532</v>
      </c>
      <c r="BA35" s="1036"/>
      <c r="BB35" s="1036"/>
      <c r="BC35" s="1036"/>
      <c r="BD35" s="1036"/>
      <c r="BE35" s="1026" t="s">
        <v>384</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1629</v>
      </c>
      <c r="AG63" s="953"/>
      <c r="AH63" s="953"/>
      <c r="AI63" s="953"/>
      <c r="AJ63" s="1024"/>
      <c r="AK63" s="1025"/>
      <c r="AL63" s="957"/>
      <c r="AM63" s="957"/>
      <c r="AN63" s="957"/>
      <c r="AO63" s="957"/>
      <c r="AP63" s="953">
        <v>15758</v>
      </c>
      <c r="AQ63" s="953"/>
      <c r="AR63" s="953"/>
      <c r="AS63" s="953"/>
      <c r="AT63" s="953"/>
      <c r="AU63" s="953">
        <v>10021</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391</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740</v>
      </c>
      <c r="AL68" s="976"/>
      <c r="AM68" s="976"/>
      <c r="AN68" s="976"/>
      <c r="AO68" s="976"/>
      <c r="AP68" s="976" t="s">
        <v>552</v>
      </c>
      <c r="AQ68" s="976"/>
      <c r="AR68" s="976"/>
      <c r="AS68" s="976"/>
      <c r="AT68" s="976"/>
      <c r="AU68" s="976" t="s">
        <v>553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552</v>
      </c>
      <c r="AQ69" s="965"/>
      <c r="AR69" s="965"/>
      <c r="AS69" s="965"/>
      <c r="AT69" s="965"/>
      <c r="AU69" s="965" t="s">
        <v>552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553</v>
      </c>
      <c r="AL70" s="965"/>
      <c r="AM70" s="965"/>
      <c r="AN70" s="965"/>
      <c r="AO70" s="965"/>
      <c r="AP70" s="965" t="s">
        <v>552</v>
      </c>
      <c r="AQ70" s="965"/>
      <c r="AR70" s="965"/>
      <c r="AS70" s="965"/>
      <c r="AT70" s="965"/>
      <c r="AU70" s="965" t="s">
        <v>552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553</v>
      </c>
      <c r="AL71" s="965"/>
      <c r="AM71" s="965"/>
      <c r="AN71" s="965"/>
      <c r="AO71" s="965"/>
      <c r="AP71" s="965" t="s">
        <v>552</v>
      </c>
      <c r="AQ71" s="965"/>
      <c r="AR71" s="965"/>
      <c r="AS71" s="965"/>
      <c r="AT71" s="965"/>
      <c r="AU71" s="965" t="s">
        <v>552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552</v>
      </c>
      <c r="AQ72" s="965"/>
      <c r="AR72" s="965"/>
      <c r="AS72" s="965"/>
      <c r="AT72" s="965"/>
      <c r="AU72" s="965" t="s">
        <v>552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345</v>
      </c>
      <c r="R73" s="965"/>
      <c r="S73" s="965"/>
      <c r="T73" s="965"/>
      <c r="U73" s="965"/>
      <c r="V73" s="965">
        <v>323</v>
      </c>
      <c r="W73" s="965"/>
      <c r="X73" s="965"/>
      <c r="Y73" s="965"/>
      <c r="Z73" s="965"/>
      <c r="AA73" s="965">
        <v>22</v>
      </c>
      <c r="AB73" s="965"/>
      <c r="AC73" s="965"/>
      <c r="AD73" s="965"/>
      <c r="AE73" s="965"/>
      <c r="AF73" s="965">
        <v>22</v>
      </c>
      <c r="AG73" s="965"/>
      <c r="AH73" s="965"/>
      <c r="AI73" s="965"/>
      <c r="AJ73" s="965"/>
      <c r="AK73" s="965" t="s">
        <v>553</v>
      </c>
      <c r="AL73" s="965"/>
      <c r="AM73" s="965"/>
      <c r="AN73" s="965"/>
      <c r="AO73" s="965"/>
      <c r="AP73" s="965" t="s">
        <v>552</v>
      </c>
      <c r="AQ73" s="965"/>
      <c r="AR73" s="965"/>
      <c r="AS73" s="965"/>
      <c r="AT73" s="965"/>
      <c r="AU73" s="965" t="s">
        <v>552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7562</v>
      </c>
      <c r="R74" s="965"/>
      <c r="S74" s="965"/>
      <c r="T74" s="965"/>
      <c r="U74" s="965"/>
      <c r="V74" s="965">
        <v>6869</v>
      </c>
      <c r="W74" s="965"/>
      <c r="X74" s="965"/>
      <c r="Y74" s="965"/>
      <c r="Z74" s="965"/>
      <c r="AA74" s="965">
        <v>694</v>
      </c>
      <c r="AB74" s="965"/>
      <c r="AC74" s="965"/>
      <c r="AD74" s="965"/>
      <c r="AE74" s="965"/>
      <c r="AF74" s="965">
        <v>606</v>
      </c>
      <c r="AG74" s="965"/>
      <c r="AH74" s="965"/>
      <c r="AI74" s="965"/>
      <c r="AJ74" s="965"/>
      <c r="AK74" s="965" t="s">
        <v>553</v>
      </c>
      <c r="AL74" s="965"/>
      <c r="AM74" s="965"/>
      <c r="AN74" s="965"/>
      <c r="AO74" s="965"/>
      <c r="AP74" s="965">
        <v>11993</v>
      </c>
      <c r="AQ74" s="965"/>
      <c r="AR74" s="965"/>
      <c r="AS74" s="965"/>
      <c r="AT74" s="965"/>
      <c r="AU74" s="965">
        <v>2075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4526</v>
      </c>
      <c r="R75" s="973"/>
      <c r="S75" s="973"/>
      <c r="T75" s="973"/>
      <c r="U75" s="974"/>
      <c r="V75" s="975">
        <v>4489</v>
      </c>
      <c r="W75" s="973"/>
      <c r="X75" s="973"/>
      <c r="Y75" s="973"/>
      <c r="Z75" s="974"/>
      <c r="AA75" s="975">
        <v>37</v>
      </c>
      <c r="AB75" s="973"/>
      <c r="AC75" s="973"/>
      <c r="AD75" s="973"/>
      <c r="AE75" s="974"/>
      <c r="AF75" s="975">
        <v>37</v>
      </c>
      <c r="AG75" s="973"/>
      <c r="AH75" s="973"/>
      <c r="AI75" s="973"/>
      <c r="AJ75" s="974"/>
      <c r="AK75" s="965" t="s">
        <v>553</v>
      </c>
      <c r="AL75" s="965"/>
      <c r="AM75" s="965"/>
      <c r="AN75" s="965"/>
      <c r="AO75" s="965"/>
      <c r="AP75" s="965">
        <v>615</v>
      </c>
      <c r="AQ75" s="965"/>
      <c r="AR75" s="965"/>
      <c r="AS75" s="965"/>
      <c r="AT75" s="965"/>
      <c r="AU75" s="965">
        <v>46</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2">
        <v>226</v>
      </c>
      <c r="R76" s="973"/>
      <c r="S76" s="973"/>
      <c r="T76" s="973"/>
      <c r="U76" s="974"/>
      <c r="V76" s="975">
        <v>222</v>
      </c>
      <c r="W76" s="973"/>
      <c r="X76" s="973"/>
      <c r="Y76" s="973"/>
      <c r="Z76" s="974"/>
      <c r="AA76" s="975">
        <v>4</v>
      </c>
      <c r="AB76" s="973"/>
      <c r="AC76" s="973"/>
      <c r="AD76" s="973"/>
      <c r="AE76" s="974"/>
      <c r="AF76" s="975">
        <v>4</v>
      </c>
      <c r="AG76" s="973"/>
      <c r="AH76" s="973"/>
      <c r="AI76" s="973"/>
      <c r="AJ76" s="974"/>
      <c r="AK76" s="965">
        <v>1</v>
      </c>
      <c r="AL76" s="965"/>
      <c r="AM76" s="965"/>
      <c r="AN76" s="965"/>
      <c r="AO76" s="965"/>
      <c r="AP76" s="965">
        <v>415</v>
      </c>
      <c r="AQ76" s="965"/>
      <c r="AR76" s="965"/>
      <c r="AS76" s="965"/>
      <c r="AT76" s="965"/>
      <c r="AU76" s="965">
        <v>11</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2">
        <v>5</v>
      </c>
      <c r="R77" s="973"/>
      <c r="S77" s="973"/>
      <c r="T77" s="973"/>
      <c r="U77" s="974"/>
      <c r="V77" s="975">
        <v>5</v>
      </c>
      <c r="W77" s="973"/>
      <c r="X77" s="973"/>
      <c r="Y77" s="973"/>
      <c r="Z77" s="974"/>
      <c r="AA77" s="975">
        <v>1</v>
      </c>
      <c r="AB77" s="973"/>
      <c r="AC77" s="973"/>
      <c r="AD77" s="973"/>
      <c r="AE77" s="974"/>
      <c r="AF77" s="975">
        <v>1</v>
      </c>
      <c r="AG77" s="973"/>
      <c r="AH77" s="973"/>
      <c r="AI77" s="973"/>
      <c r="AJ77" s="974"/>
      <c r="AK77" s="965" t="s">
        <v>553</v>
      </c>
      <c r="AL77" s="965"/>
      <c r="AM77" s="965"/>
      <c r="AN77" s="965"/>
      <c r="AO77" s="965"/>
      <c r="AP77" s="965" t="s">
        <v>552</v>
      </c>
      <c r="AQ77" s="965"/>
      <c r="AR77" s="965"/>
      <c r="AS77" s="965"/>
      <c r="AT77" s="965"/>
      <c r="AU77" s="965" t="s">
        <v>552</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64</v>
      </c>
      <c r="R78" s="965"/>
      <c r="S78" s="965"/>
      <c r="T78" s="965"/>
      <c r="U78" s="965"/>
      <c r="V78" s="965">
        <v>55</v>
      </c>
      <c r="W78" s="965"/>
      <c r="X78" s="965"/>
      <c r="Y78" s="965"/>
      <c r="Z78" s="965"/>
      <c r="AA78" s="965">
        <v>9</v>
      </c>
      <c r="AB78" s="965"/>
      <c r="AC78" s="965"/>
      <c r="AD78" s="965"/>
      <c r="AE78" s="965"/>
      <c r="AF78" s="965">
        <v>9</v>
      </c>
      <c r="AG78" s="965"/>
      <c r="AH78" s="965"/>
      <c r="AI78" s="965"/>
      <c r="AJ78" s="965"/>
      <c r="AK78" s="965" t="s">
        <v>553</v>
      </c>
      <c r="AL78" s="965"/>
      <c r="AM78" s="965"/>
      <c r="AN78" s="965"/>
      <c r="AO78" s="965"/>
      <c r="AP78" s="965" t="s">
        <v>552</v>
      </c>
      <c r="AQ78" s="965"/>
      <c r="AR78" s="965"/>
      <c r="AS78" s="965"/>
      <c r="AT78" s="965"/>
      <c r="AU78" s="965" t="s">
        <v>552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561</v>
      </c>
      <c r="R79" s="965"/>
      <c r="S79" s="965"/>
      <c r="T79" s="965"/>
      <c r="U79" s="965"/>
      <c r="V79" s="965">
        <v>530</v>
      </c>
      <c r="W79" s="965"/>
      <c r="X79" s="965"/>
      <c r="Y79" s="965"/>
      <c r="Z79" s="965"/>
      <c r="AA79" s="965">
        <v>31</v>
      </c>
      <c r="AB79" s="965"/>
      <c r="AC79" s="965"/>
      <c r="AD79" s="965"/>
      <c r="AE79" s="965"/>
      <c r="AF79" s="965">
        <v>31</v>
      </c>
      <c r="AG79" s="965"/>
      <c r="AH79" s="965"/>
      <c r="AI79" s="965"/>
      <c r="AJ79" s="965"/>
      <c r="AK79" s="965" t="s">
        <v>553</v>
      </c>
      <c r="AL79" s="965"/>
      <c r="AM79" s="965"/>
      <c r="AN79" s="965"/>
      <c r="AO79" s="965"/>
      <c r="AP79" s="965">
        <v>404</v>
      </c>
      <c r="AQ79" s="965"/>
      <c r="AR79" s="965"/>
      <c r="AS79" s="965"/>
      <c r="AT79" s="965"/>
      <c r="AU79" s="965">
        <v>101</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1">
        <v>206</v>
      </c>
      <c r="R80" s="965"/>
      <c r="S80" s="965"/>
      <c r="T80" s="965"/>
      <c r="U80" s="965"/>
      <c r="V80" s="965">
        <v>165</v>
      </c>
      <c r="W80" s="965"/>
      <c r="X80" s="965"/>
      <c r="Y80" s="965"/>
      <c r="Z80" s="965"/>
      <c r="AA80" s="965">
        <v>41</v>
      </c>
      <c r="AB80" s="965"/>
      <c r="AC80" s="965"/>
      <c r="AD80" s="965"/>
      <c r="AE80" s="965"/>
      <c r="AF80" s="965">
        <v>41</v>
      </c>
      <c r="AG80" s="965"/>
      <c r="AH80" s="965"/>
      <c r="AI80" s="965"/>
      <c r="AJ80" s="965"/>
      <c r="AK80" s="965" t="s">
        <v>553</v>
      </c>
      <c r="AL80" s="965"/>
      <c r="AM80" s="965"/>
      <c r="AN80" s="965"/>
      <c r="AO80" s="965"/>
      <c r="AP80" s="965" t="s">
        <v>552</v>
      </c>
      <c r="AQ80" s="965"/>
      <c r="AR80" s="965"/>
      <c r="AS80" s="965"/>
      <c r="AT80" s="965"/>
      <c r="AU80" s="965" t="s">
        <v>552</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926</v>
      </c>
      <c r="R81" s="965"/>
      <c r="S81" s="965"/>
      <c r="T81" s="965"/>
      <c r="U81" s="965"/>
      <c r="V81" s="965">
        <v>804</v>
      </c>
      <c r="W81" s="965"/>
      <c r="X81" s="965"/>
      <c r="Y81" s="965"/>
      <c r="Z81" s="965"/>
      <c r="AA81" s="965">
        <v>122</v>
      </c>
      <c r="AB81" s="965"/>
      <c r="AC81" s="965"/>
      <c r="AD81" s="965"/>
      <c r="AE81" s="965"/>
      <c r="AF81" s="965">
        <v>122</v>
      </c>
      <c r="AG81" s="965"/>
      <c r="AH81" s="965"/>
      <c r="AI81" s="965"/>
      <c r="AJ81" s="965"/>
      <c r="AK81" s="965" t="s">
        <v>553</v>
      </c>
      <c r="AL81" s="965"/>
      <c r="AM81" s="965"/>
      <c r="AN81" s="965"/>
      <c r="AO81" s="965"/>
      <c r="AP81" s="965" t="s">
        <v>552</v>
      </c>
      <c r="AQ81" s="965"/>
      <c r="AR81" s="965"/>
      <c r="AS81" s="965"/>
      <c r="AT81" s="965"/>
      <c r="AU81" s="965" t="s">
        <v>552</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172</v>
      </c>
      <c r="R82" s="965"/>
      <c r="S82" s="965"/>
      <c r="T82" s="965"/>
      <c r="U82" s="965"/>
      <c r="V82" s="965">
        <v>324</v>
      </c>
      <c r="W82" s="965"/>
      <c r="X82" s="965"/>
      <c r="Y82" s="965"/>
      <c r="Z82" s="965"/>
      <c r="AA82" s="965">
        <v>17</v>
      </c>
      <c r="AB82" s="965"/>
      <c r="AC82" s="965"/>
      <c r="AD82" s="965"/>
      <c r="AE82" s="965"/>
      <c r="AF82" s="965">
        <v>17</v>
      </c>
      <c r="AG82" s="965"/>
      <c r="AH82" s="965"/>
      <c r="AI82" s="965"/>
      <c r="AJ82" s="965"/>
      <c r="AK82" s="965">
        <v>10</v>
      </c>
      <c r="AL82" s="965"/>
      <c r="AM82" s="965"/>
      <c r="AN82" s="965"/>
      <c r="AO82" s="965"/>
      <c r="AP82" s="965">
        <v>54</v>
      </c>
      <c r="AQ82" s="965"/>
      <c r="AR82" s="965"/>
      <c r="AS82" s="965"/>
      <c r="AT82" s="965"/>
      <c r="AU82" s="965">
        <v>14</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550</v>
      </c>
      <c r="C83" s="969"/>
      <c r="D83" s="969"/>
      <c r="E83" s="969"/>
      <c r="F83" s="969"/>
      <c r="G83" s="969"/>
      <c r="H83" s="969"/>
      <c r="I83" s="969"/>
      <c r="J83" s="969"/>
      <c r="K83" s="969"/>
      <c r="L83" s="969"/>
      <c r="M83" s="969"/>
      <c r="N83" s="969"/>
      <c r="O83" s="969"/>
      <c r="P83" s="970"/>
      <c r="Q83" s="971">
        <v>390</v>
      </c>
      <c r="R83" s="965"/>
      <c r="S83" s="965"/>
      <c r="T83" s="965"/>
      <c r="U83" s="965"/>
      <c r="V83" s="965">
        <v>324</v>
      </c>
      <c r="W83" s="965"/>
      <c r="X83" s="965"/>
      <c r="Y83" s="965"/>
      <c r="Z83" s="965"/>
      <c r="AA83" s="965">
        <v>65</v>
      </c>
      <c r="AB83" s="965"/>
      <c r="AC83" s="965"/>
      <c r="AD83" s="965"/>
      <c r="AE83" s="965"/>
      <c r="AF83" s="965">
        <v>65</v>
      </c>
      <c r="AG83" s="965"/>
      <c r="AH83" s="965"/>
      <c r="AI83" s="965"/>
      <c r="AJ83" s="965"/>
      <c r="AK83" s="965" t="s">
        <v>553</v>
      </c>
      <c r="AL83" s="965"/>
      <c r="AM83" s="965"/>
      <c r="AN83" s="965"/>
      <c r="AO83" s="965"/>
      <c r="AP83" s="965" t="s">
        <v>552</v>
      </c>
      <c r="AQ83" s="965"/>
      <c r="AR83" s="965"/>
      <c r="AS83" s="965"/>
      <c r="AT83" s="965"/>
      <c r="AU83" s="965" t="s">
        <v>552</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551</v>
      </c>
      <c r="C84" s="969"/>
      <c r="D84" s="969"/>
      <c r="E84" s="969"/>
      <c r="F84" s="969"/>
      <c r="G84" s="969"/>
      <c r="H84" s="969"/>
      <c r="I84" s="969"/>
      <c r="J84" s="969"/>
      <c r="K84" s="969"/>
      <c r="L84" s="969"/>
      <c r="M84" s="969"/>
      <c r="N84" s="969"/>
      <c r="O84" s="969"/>
      <c r="P84" s="970"/>
      <c r="Q84" s="971">
        <v>26</v>
      </c>
      <c r="R84" s="965"/>
      <c r="S84" s="965"/>
      <c r="T84" s="965"/>
      <c r="U84" s="965"/>
      <c r="V84" s="965">
        <v>26</v>
      </c>
      <c r="W84" s="965"/>
      <c r="X84" s="965"/>
      <c r="Y84" s="965"/>
      <c r="Z84" s="965"/>
      <c r="AA84" s="965">
        <v>0</v>
      </c>
      <c r="AB84" s="965"/>
      <c r="AC84" s="965"/>
      <c r="AD84" s="965"/>
      <c r="AE84" s="965"/>
      <c r="AF84" s="965">
        <v>0</v>
      </c>
      <c r="AG84" s="965"/>
      <c r="AH84" s="965"/>
      <c r="AI84" s="965"/>
      <c r="AJ84" s="965"/>
      <c r="AK84" s="965" t="s">
        <v>553</v>
      </c>
      <c r="AL84" s="965"/>
      <c r="AM84" s="965"/>
      <c r="AN84" s="965"/>
      <c r="AO84" s="965"/>
      <c r="AP84" s="965">
        <v>20</v>
      </c>
      <c r="AQ84" s="965"/>
      <c r="AR84" s="965"/>
      <c r="AS84" s="965"/>
      <c r="AT84" s="965"/>
      <c r="AU84" s="965">
        <v>5</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6793</v>
      </c>
      <c r="AG88" s="953"/>
      <c r="AH88" s="953"/>
      <c r="AI88" s="953"/>
      <c r="AJ88" s="953"/>
      <c r="AK88" s="957"/>
      <c r="AL88" s="957"/>
      <c r="AM88" s="957"/>
      <c r="AN88" s="957"/>
      <c r="AO88" s="957"/>
      <c r="AP88" s="953">
        <v>13502</v>
      </c>
      <c r="AQ88" s="953"/>
      <c r="AR88" s="953"/>
      <c r="AS88" s="953"/>
      <c r="AT88" s="953"/>
      <c r="AU88" s="953">
        <v>2252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2773005</v>
      </c>
      <c r="AB110" s="871"/>
      <c r="AC110" s="871"/>
      <c r="AD110" s="871"/>
      <c r="AE110" s="872"/>
      <c r="AF110" s="873">
        <v>2922482</v>
      </c>
      <c r="AG110" s="871"/>
      <c r="AH110" s="871"/>
      <c r="AI110" s="871"/>
      <c r="AJ110" s="872"/>
      <c r="AK110" s="873">
        <v>2919040</v>
      </c>
      <c r="AL110" s="871"/>
      <c r="AM110" s="871"/>
      <c r="AN110" s="871"/>
      <c r="AO110" s="872"/>
      <c r="AP110" s="874">
        <v>22.3</v>
      </c>
      <c r="AQ110" s="875"/>
      <c r="AR110" s="875"/>
      <c r="AS110" s="875"/>
      <c r="AT110" s="876"/>
      <c r="AU110" s="918" t="s">
        <v>60</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28000325</v>
      </c>
      <c r="BR110" s="798"/>
      <c r="BS110" s="798"/>
      <c r="BT110" s="798"/>
      <c r="BU110" s="798"/>
      <c r="BV110" s="798">
        <v>28667201</v>
      </c>
      <c r="BW110" s="798"/>
      <c r="BX110" s="798"/>
      <c r="BY110" s="798"/>
      <c r="BZ110" s="798"/>
      <c r="CA110" s="798">
        <v>29284498</v>
      </c>
      <c r="CB110" s="798"/>
      <c r="CC110" s="798"/>
      <c r="CD110" s="798"/>
      <c r="CE110" s="798"/>
      <c r="CF110" s="859">
        <v>223.4</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92439</v>
      </c>
      <c r="BR111" s="769"/>
      <c r="BS111" s="769"/>
      <c r="BT111" s="769"/>
      <c r="BU111" s="769"/>
      <c r="BV111" s="769">
        <v>65261</v>
      </c>
      <c r="BW111" s="769"/>
      <c r="BX111" s="769"/>
      <c r="BY111" s="769"/>
      <c r="BZ111" s="769"/>
      <c r="CA111" s="769">
        <v>325798</v>
      </c>
      <c r="CB111" s="769"/>
      <c r="CC111" s="769"/>
      <c r="CD111" s="769"/>
      <c r="CE111" s="769"/>
      <c r="CF111" s="846">
        <v>2.5</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10690339</v>
      </c>
      <c r="BR112" s="769"/>
      <c r="BS112" s="769"/>
      <c r="BT112" s="769"/>
      <c r="BU112" s="769"/>
      <c r="BV112" s="769">
        <v>10372311</v>
      </c>
      <c r="BW112" s="769"/>
      <c r="BX112" s="769"/>
      <c r="BY112" s="769"/>
      <c r="BZ112" s="769"/>
      <c r="CA112" s="769">
        <v>10020611</v>
      </c>
      <c r="CB112" s="769"/>
      <c r="CC112" s="769"/>
      <c r="CD112" s="769"/>
      <c r="CE112" s="769"/>
      <c r="CF112" s="846">
        <v>76.400000000000006</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45408</v>
      </c>
      <c r="DH112" s="769"/>
      <c r="DI112" s="769"/>
      <c r="DJ112" s="769"/>
      <c r="DK112" s="769"/>
      <c r="DL112" s="769">
        <v>32739</v>
      </c>
      <c r="DM112" s="769"/>
      <c r="DN112" s="769"/>
      <c r="DO112" s="769"/>
      <c r="DP112" s="769"/>
      <c r="DQ112" s="769">
        <v>302511</v>
      </c>
      <c r="DR112" s="769"/>
      <c r="DS112" s="769"/>
      <c r="DT112" s="769"/>
      <c r="DU112" s="769"/>
      <c r="DV112" s="821">
        <v>2.2999999999999998</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614199</v>
      </c>
      <c r="AB113" s="907"/>
      <c r="AC113" s="907"/>
      <c r="AD113" s="907"/>
      <c r="AE113" s="908"/>
      <c r="AF113" s="909">
        <v>565494</v>
      </c>
      <c r="AG113" s="907"/>
      <c r="AH113" s="907"/>
      <c r="AI113" s="907"/>
      <c r="AJ113" s="908"/>
      <c r="AK113" s="909">
        <v>582441</v>
      </c>
      <c r="AL113" s="907"/>
      <c r="AM113" s="907"/>
      <c r="AN113" s="907"/>
      <c r="AO113" s="908"/>
      <c r="AP113" s="910">
        <v>4.4000000000000004</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2527160</v>
      </c>
      <c r="BR113" s="769"/>
      <c r="BS113" s="769"/>
      <c r="BT113" s="769"/>
      <c r="BU113" s="769"/>
      <c r="BV113" s="769">
        <v>2712436</v>
      </c>
      <c r="BW113" s="769"/>
      <c r="BX113" s="769"/>
      <c r="BY113" s="769"/>
      <c r="BZ113" s="769"/>
      <c r="CA113" s="769">
        <v>2251999</v>
      </c>
      <c r="CB113" s="769"/>
      <c r="CC113" s="769"/>
      <c r="CD113" s="769"/>
      <c r="CE113" s="769"/>
      <c r="CF113" s="846">
        <v>17.2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38161</v>
      </c>
      <c r="DH113" s="782"/>
      <c r="DI113" s="782"/>
      <c r="DJ113" s="782"/>
      <c r="DK113" s="783"/>
      <c r="DL113" s="784">
        <v>28163</v>
      </c>
      <c r="DM113" s="782"/>
      <c r="DN113" s="782"/>
      <c r="DO113" s="782"/>
      <c r="DP113" s="783"/>
      <c r="DQ113" s="784">
        <v>21881</v>
      </c>
      <c r="DR113" s="782"/>
      <c r="DS113" s="782"/>
      <c r="DT113" s="782"/>
      <c r="DU113" s="783"/>
      <c r="DV113" s="752">
        <v>0.2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360185</v>
      </c>
      <c r="AB114" s="782"/>
      <c r="AC114" s="782"/>
      <c r="AD114" s="782"/>
      <c r="AE114" s="783"/>
      <c r="AF114" s="784">
        <v>298756</v>
      </c>
      <c r="AG114" s="782"/>
      <c r="AH114" s="782"/>
      <c r="AI114" s="782"/>
      <c r="AJ114" s="783"/>
      <c r="AK114" s="784">
        <v>494474</v>
      </c>
      <c r="AL114" s="782"/>
      <c r="AM114" s="782"/>
      <c r="AN114" s="782"/>
      <c r="AO114" s="783"/>
      <c r="AP114" s="752">
        <v>3.8</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5862745</v>
      </c>
      <c r="BR114" s="769"/>
      <c r="BS114" s="769"/>
      <c r="BT114" s="769"/>
      <c r="BU114" s="769"/>
      <c r="BV114" s="769">
        <v>5686302</v>
      </c>
      <c r="BW114" s="769"/>
      <c r="BX114" s="769"/>
      <c r="BY114" s="769"/>
      <c r="BZ114" s="769"/>
      <c r="CA114" s="769">
        <v>5371119</v>
      </c>
      <c r="CB114" s="769"/>
      <c r="CC114" s="769"/>
      <c r="CD114" s="769"/>
      <c r="CE114" s="769"/>
      <c r="CF114" s="846">
        <v>41</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13417</v>
      </c>
      <c r="AB115" s="907"/>
      <c r="AC115" s="907"/>
      <c r="AD115" s="907"/>
      <c r="AE115" s="908"/>
      <c r="AF115" s="909">
        <v>4630</v>
      </c>
      <c r="AG115" s="907"/>
      <c r="AH115" s="907"/>
      <c r="AI115" s="907"/>
      <c r="AJ115" s="908"/>
      <c r="AK115" s="909">
        <v>3021</v>
      </c>
      <c r="AL115" s="907"/>
      <c r="AM115" s="907"/>
      <c r="AN115" s="907"/>
      <c r="AO115" s="908"/>
      <c r="AP115" s="910">
        <v>0</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1839</v>
      </c>
      <c r="BR115" s="769"/>
      <c r="BS115" s="769"/>
      <c r="BT115" s="769"/>
      <c r="BU115" s="769"/>
      <c r="BV115" s="769">
        <v>5557</v>
      </c>
      <c r="BW115" s="769"/>
      <c r="BX115" s="769"/>
      <c r="BY115" s="769"/>
      <c r="BZ115" s="769"/>
      <c r="CA115" s="769">
        <v>7601</v>
      </c>
      <c r="CB115" s="769"/>
      <c r="CC115" s="769"/>
      <c r="CD115" s="769"/>
      <c r="CE115" s="769"/>
      <c r="CF115" s="846">
        <v>0.1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111</v>
      </c>
      <c r="AB116" s="782"/>
      <c r="AC116" s="782"/>
      <c r="AD116" s="782"/>
      <c r="AE116" s="783"/>
      <c r="AF116" s="784">
        <v>155</v>
      </c>
      <c r="AG116" s="782"/>
      <c r="AH116" s="782"/>
      <c r="AI116" s="782"/>
      <c r="AJ116" s="783"/>
      <c r="AK116" s="784">
        <v>228</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3760917</v>
      </c>
      <c r="AB117" s="893"/>
      <c r="AC117" s="893"/>
      <c r="AD117" s="893"/>
      <c r="AE117" s="894"/>
      <c r="AF117" s="896">
        <v>3791517</v>
      </c>
      <c r="AG117" s="893"/>
      <c r="AH117" s="893"/>
      <c r="AI117" s="893"/>
      <c r="AJ117" s="894"/>
      <c r="AK117" s="896">
        <v>3999204</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47174847</v>
      </c>
      <c r="BR118" s="856"/>
      <c r="BS118" s="856"/>
      <c r="BT118" s="856"/>
      <c r="BU118" s="856"/>
      <c r="BV118" s="856">
        <v>47509068</v>
      </c>
      <c r="BW118" s="856"/>
      <c r="BX118" s="856"/>
      <c r="BY118" s="856"/>
      <c r="BZ118" s="856"/>
      <c r="CA118" s="856">
        <v>47261626</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4558886</v>
      </c>
      <c r="BR119" s="798"/>
      <c r="BS119" s="798"/>
      <c r="BT119" s="798"/>
      <c r="BU119" s="798"/>
      <c r="BV119" s="798">
        <v>5073073</v>
      </c>
      <c r="BW119" s="798"/>
      <c r="BX119" s="798"/>
      <c r="BY119" s="798"/>
      <c r="BZ119" s="798"/>
      <c r="CA119" s="798">
        <v>5982992</v>
      </c>
      <c r="CB119" s="798"/>
      <c r="CC119" s="798"/>
      <c r="CD119" s="798"/>
      <c r="CE119" s="798"/>
      <c r="CF119" s="859">
        <v>45.6</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8870</v>
      </c>
      <c r="DH119" s="715"/>
      <c r="DI119" s="715"/>
      <c r="DJ119" s="715"/>
      <c r="DK119" s="716"/>
      <c r="DL119" s="717">
        <v>4359</v>
      </c>
      <c r="DM119" s="715"/>
      <c r="DN119" s="715"/>
      <c r="DO119" s="715"/>
      <c r="DP119" s="716"/>
      <c r="DQ119" s="717">
        <v>1406</v>
      </c>
      <c r="DR119" s="715"/>
      <c r="DS119" s="715"/>
      <c r="DT119" s="715"/>
      <c r="DU119" s="716"/>
      <c r="DV119" s="805">
        <v>0</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5172153</v>
      </c>
      <c r="BR120" s="769"/>
      <c r="BS120" s="769"/>
      <c r="BT120" s="769"/>
      <c r="BU120" s="769"/>
      <c r="BV120" s="769">
        <v>5016847</v>
      </c>
      <c r="BW120" s="769"/>
      <c r="BX120" s="769"/>
      <c r="BY120" s="769"/>
      <c r="BZ120" s="769"/>
      <c r="CA120" s="769">
        <v>4675203</v>
      </c>
      <c r="CB120" s="769"/>
      <c r="CC120" s="769"/>
      <c r="CD120" s="769"/>
      <c r="CE120" s="769"/>
      <c r="CF120" s="846">
        <v>35.700000000000003</v>
      </c>
      <c r="CG120" s="847"/>
      <c r="CH120" s="847"/>
      <c r="CI120" s="847"/>
      <c r="CJ120" s="847"/>
      <c r="CK120" s="848" t="s">
        <v>436</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8150576</v>
      </c>
      <c r="DH120" s="798"/>
      <c r="DI120" s="798"/>
      <c r="DJ120" s="798"/>
      <c r="DK120" s="798"/>
      <c r="DL120" s="798">
        <v>8089997</v>
      </c>
      <c r="DM120" s="798"/>
      <c r="DN120" s="798"/>
      <c r="DO120" s="798"/>
      <c r="DP120" s="798"/>
      <c r="DQ120" s="798">
        <v>8152542</v>
      </c>
      <c r="DR120" s="798"/>
      <c r="DS120" s="798"/>
      <c r="DT120" s="798"/>
      <c r="DU120" s="798"/>
      <c r="DV120" s="799">
        <v>62.2</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24960459</v>
      </c>
      <c r="BR121" s="856"/>
      <c r="BS121" s="856"/>
      <c r="BT121" s="856"/>
      <c r="BU121" s="856"/>
      <c r="BV121" s="856">
        <v>26801892</v>
      </c>
      <c r="BW121" s="856"/>
      <c r="BX121" s="856"/>
      <c r="BY121" s="856"/>
      <c r="BZ121" s="856"/>
      <c r="CA121" s="856">
        <v>27761195</v>
      </c>
      <c r="CB121" s="856"/>
      <c r="CC121" s="856"/>
      <c r="CD121" s="856"/>
      <c r="CE121" s="856"/>
      <c r="CF121" s="857">
        <v>211.8</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1995919</v>
      </c>
      <c r="DH121" s="769"/>
      <c r="DI121" s="769"/>
      <c r="DJ121" s="769"/>
      <c r="DK121" s="769"/>
      <c r="DL121" s="769">
        <v>1876666</v>
      </c>
      <c r="DM121" s="769"/>
      <c r="DN121" s="769"/>
      <c r="DO121" s="769"/>
      <c r="DP121" s="769"/>
      <c r="DQ121" s="769">
        <v>1642269</v>
      </c>
      <c r="DR121" s="769"/>
      <c r="DS121" s="769"/>
      <c r="DT121" s="769"/>
      <c r="DU121" s="769"/>
      <c r="DV121" s="821">
        <v>12.5</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34691498</v>
      </c>
      <c r="BR122" s="838"/>
      <c r="BS122" s="838"/>
      <c r="BT122" s="838"/>
      <c r="BU122" s="838"/>
      <c r="BV122" s="838">
        <v>36891812</v>
      </c>
      <c r="BW122" s="838"/>
      <c r="BX122" s="838"/>
      <c r="BY122" s="838"/>
      <c r="BZ122" s="838"/>
      <c r="CA122" s="838">
        <v>38419390</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543844</v>
      </c>
      <c r="DH122" s="769"/>
      <c r="DI122" s="769"/>
      <c r="DJ122" s="769"/>
      <c r="DK122" s="769"/>
      <c r="DL122" s="769">
        <v>405648</v>
      </c>
      <c r="DM122" s="769"/>
      <c r="DN122" s="769"/>
      <c r="DO122" s="769"/>
      <c r="DP122" s="769"/>
      <c r="DQ122" s="769">
        <v>225800</v>
      </c>
      <c r="DR122" s="769"/>
      <c r="DS122" s="769"/>
      <c r="DT122" s="769"/>
      <c r="DU122" s="769"/>
      <c r="DV122" s="821">
        <v>1.7</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96.8</v>
      </c>
      <c r="BR123" s="830"/>
      <c r="BS123" s="830"/>
      <c r="BT123" s="830"/>
      <c r="BU123" s="830"/>
      <c r="BV123" s="830">
        <v>81.5</v>
      </c>
      <c r="BW123" s="830"/>
      <c r="BX123" s="830"/>
      <c r="BY123" s="830"/>
      <c r="BZ123" s="830"/>
      <c r="CA123" s="830">
        <v>67.400000000000006</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13417</v>
      </c>
      <c r="AB126" s="782"/>
      <c r="AC126" s="782"/>
      <c r="AD126" s="782"/>
      <c r="AE126" s="783"/>
      <c r="AF126" s="784">
        <v>4630</v>
      </c>
      <c r="AG126" s="782"/>
      <c r="AH126" s="782"/>
      <c r="AI126" s="782"/>
      <c r="AJ126" s="783"/>
      <c r="AK126" s="784">
        <v>3021</v>
      </c>
      <c r="AL126" s="782"/>
      <c r="AM126" s="782"/>
      <c r="AN126" s="782"/>
      <c r="AO126" s="783"/>
      <c r="AP126" s="752">
        <v>0</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12.76</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1839</v>
      </c>
      <c r="DH127" s="818"/>
      <c r="DI127" s="818"/>
      <c r="DJ127" s="818"/>
      <c r="DK127" s="818"/>
      <c r="DL127" s="818">
        <v>5557</v>
      </c>
      <c r="DM127" s="818"/>
      <c r="DN127" s="818"/>
      <c r="DO127" s="818"/>
      <c r="DP127" s="818"/>
      <c r="DQ127" s="818">
        <v>7601</v>
      </c>
      <c r="DR127" s="818"/>
      <c r="DS127" s="818"/>
      <c r="DT127" s="818"/>
      <c r="DU127" s="818"/>
      <c r="DV127" s="819">
        <v>0.1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347205</v>
      </c>
      <c r="AB128" s="722"/>
      <c r="AC128" s="722"/>
      <c r="AD128" s="722"/>
      <c r="AE128" s="723"/>
      <c r="AF128" s="724">
        <v>349603</v>
      </c>
      <c r="AG128" s="722"/>
      <c r="AH128" s="722"/>
      <c r="AI128" s="722"/>
      <c r="AJ128" s="723"/>
      <c r="AK128" s="724">
        <v>346987</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17.760000000000002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14804148</v>
      </c>
      <c r="AB129" s="782"/>
      <c r="AC129" s="782"/>
      <c r="AD129" s="782"/>
      <c r="AE129" s="783"/>
      <c r="AF129" s="784">
        <v>15065601</v>
      </c>
      <c r="AG129" s="782"/>
      <c r="AH129" s="782"/>
      <c r="AI129" s="782"/>
      <c r="AJ129" s="783"/>
      <c r="AK129" s="784">
        <v>15221884</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11.3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1915155</v>
      </c>
      <c r="AB130" s="782"/>
      <c r="AC130" s="782"/>
      <c r="AD130" s="782"/>
      <c r="AE130" s="783"/>
      <c r="AF130" s="784">
        <v>2047018</v>
      </c>
      <c r="AG130" s="782"/>
      <c r="AH130" s="782"/>
      <c r="AI130" s="782"/>
      <c r="AJ130" s="783"/>
      <c r="AK130" s="784">
        <v>2113276</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67.400000000000006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12888993</v>
      </c>
      <c r="AB131" s="715"/>
      <c r="AC131" s="715"/>
      <c r="AD131" s="715"/>
      <c r="AE131" s="716"/>
      <c r="AF131" s="717">
        <v>13018583</v>
      </c>
      <c r="AG131" s="715"/>
      <c r="AH131" s="715"/>
      <c r="AI131" s="715"/>
      <c r="AJ131" s="716"/>
      <c r="AK131" s="717">
        <v>13108608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11.626641429999999</v>
      </c>
      <c r="AB132" s="738"/>
      <c r="AC132" s="738"/>
      <c r="AD132" s="738"/>
      <c r="AE132" s="739"/>
      <c r="AF132" s="740">
        <v>10.714653050000001</v>
      </c>
      <c r="AG132" s="738"/>
      <c r="AH132" s="738"/>
      <c r="AI132" s="738"/>
      <c r="AJ132" s="739"/>
      <c r="AK132" s="740">
        <v>11.73992692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11.7</v>
      </c>
      <c r="AB133" s="747"/>
      <c r="AC133" s="747"/>
      <c r="AD133" s="747"/>
      <c r="AE133" s="748"/>
      <c r="AF133" s="746">
        <v>11.2</v>
      </c>
      <c r="AG133" s="747"/>
      <c r="AH133" s="747"/>
      <c r="AI133" s="747"/>
      <c r="AJ133" s="748"/>
      <c r="AK133" s="746">
        <v>11.3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9" zoomScale="75" zoomScaleNormal="85" zoomScaleSheetLayoutView="75" workbookViewId="0">
      <selection activeCell="AE30" sqref="AE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28"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3"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3857556</v>
      </c>
      <c r="L9" s="264">
        <v>58612</v>
      </c>
      <c r="M9" s="265">
        <v>65478</v>
      </c>
      <c r="N9" s="266">
        <v>-10.5</v>
      </c>
    </row>
    <row r="10" spans="1:16">
      <c r="A10" s="248"/>
      <c r="B10" s="244"/>
      <c r="C10" s="244"/>
      <c r="D10" s="244"/>
      <c r="E10" s="244"/>
      <c r="F10" s="244"/>
      <c r="G10" s="1131" t="s">
        <v>472</v>
      </c>
      <c r="H10" s="1132"/>
      <c r="I10" s="1132"/>
      <c r="J10" s="1133"/>
      <c r="K10" s="267">
        <v>365433</v>
      </c>
      <c r="L10" s="268">
        <v>5552</v>
      </c>
      <c r="M10" s="269">
        <v>5891</v>
      </c>
      <c r="N10" s="270">
        <v>-5.8</v>
      </c>
    </row>
    <row r="11" spans="1:16" ht="13.5" customHeight="1">
      <c r="A11" s="248"/>
      <c r="B11" s="244"/>
      <c r="C11" s="244"/>
      <c r="D11" s="244"/>
      <c r="E11" s="244"/>
      <c r="F11" s="244"/>
      <c r="G11" s="1131" t="s">
        <v>473</v>
      </c>
      <c r="H11" s="1132"/>
      <c r="I11" s="1132"/>
      <c r="J11" s="1133"/>
      <c r="K11" s="267">
        <v>710081</v>
      </c>
      <c r="L11" s="268">
        <v>10789</v>
      </c>
      <c r="M11" s="269">
        <v>8462</v>
      </c>
      <c r="N11" s="270">
        <v>27.5</v>
      </c>
    </row>
    <row r="12" spans="1:16" ht="13.5" customHeight="1">
      <c r="A12" s="248"/>
      <c r="B12" s="244"/>
      <c r="C12" s="244"/>
      <c r="D12" s="244"/>
      <c r="E12" s="244"/>
      <c r="F12" s="244"/>
      <c r="G12" s="1131" t="s">
        <v>474</v>
      </c>
      <c r="H12" s="1132"/>
      <c r="I12" s="1132"/>
      <c r="J12" s="1133"/>
      <c r="K12" s="267" t="s">
        <v>475</v>
      </c>
      <c r="L12" s="268" t="s">
        <v>475</v>
      </c>
      <c r="M12" s="269">
        <v>902</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232919</v>
      </c>
      <c r="L14" s="268">
        <v>3539</v>
      </c>
      <c r="M14" s="269">
        <v>2295</v>
      </c>
      <c r="N14" s="270">
        <v>54.2</v>
      </c>
    </row>
    <row r="15" spans="1:16" ht="13.5" customHeight="1">
      <c r="A15" s="248"/>
      <c r="B15" s="244"/>
      <c r="C15" s="244"/>
      <c r="D15" s="244"/>
      <c r="E15" s="244"/>
      <c r="F15" s="244"/>
      <c r="G15" s="1131" t="s">
        <v>478</v>
      </c>
      <c r="H15" s="1132"/>
      <c r="I15" s="1132"/>
      <c r="J15" s="1133"/>
      <c r="K15" s="267">
        <v>161133</v>
      </c>
      <c r="L15" s="268">
        <v>2448</v>
      </c>
      <c r="M15" s="269">
        <v>1610</v>
      </c>
      <c r="N15" s="270">
        <v>52</v>
      </c>
    </row>
    <row r="16" spans="1:16">
      <c r="A16" s="248"/>
      <c r="B16" s="244"/>
      <c r="C16" s="244"/>
      <c r="D16" s="244"/>
      <c r="E16" s="244"/>
      <c r="F16" s="244"/>
      <c r="G16" s="1134" t="s">
        <v>479</v>
      </c>
      <c r="H16" s="1135"/>
      <c r="I16" s="1135"/>
      <c r="J16" s="1136"/>
      <c r="K16" s="268">
        <v>-555292</v>
      </c>
      <c r="L16" s="268">
        <v>-8437</v>
      </c>
      <c r="M16" s="269">
        <v>-7674</v>
      </c>
      <c r="N16" s="270">
        <v>9.9</v>
      </c>
    </row>
    <row r="17" spans="1:16">
      <c r="A17" s="248"/>
      <c r="B17" s="244"/>
      <c r="C17" s="244"/>
      <c r="D17" s="244"/>
      <c r="E17" s="244"/>
      <c r="F17" s="244"/>
      <c r="G17" s="1134" t="s">
        <v>169</v>
      </c>
      <c r="H17" s="1135"/>
      <c r="I17" s="1135"/>
      <c r="J17" s="1136"/>
      <c r="K17" s="268">
        <v>4771830</v>
      </c>
      <c r="L17" s="268">
        <v>72504</v>
      </c>
      <c r="M17" s="269">
        <v>76965</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7.08</v>
      </c>
      <c r="L21" s="281">
        <v>7.53</v>
      </c>
      <c r="M21" s="282">
        <v>-0.45</v>
      </c>
      <c r="N21" s="249"/>
      <c r="O21" s="283"/>
      <c r="P21" s="279"/>
    </row>
    <row r="22" spans="1:16" s="284" customFormat="1">
      <c r="A22" s="279"/>
      <c r="B22" s="249"/>
      <c r="C22" s="249"/>
      <c r="D22" s="249"/>
      <c r="E22" s="249"/>
      <c r="F22" s="249"/>
      <c r="G22" s="1128" t="s">
        <v>485</v>
      </c>
      <c r="H22" s="1129"/>
      <c r="I22" s="1129"/>
      <c r="J22" s="1130"/>
      <c r="K22" s="285">
        <v>95.2</v>
      </c>
      <c r="L22" s="286">
        <v>97.3</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2919040</v>
      </c>
      <c r="L32" s="294">
        <v>44352</v>
      </c>
      <c r="M32" s="295">
        <v>44941</v>
      </c>
      <c r="N32" s="296">
        <v>-1.3</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v>79</v>
      </c>
      <c r="N34" s="296" t="s">
        <v>475</v>
      </c>
    </row>
    <row r="35" spans="1:16" ht="27" customHeight="1">
      <c r="A35" s="248"/>
      <c r="B35" s="244"/>
      <c r="C35" s="244"/>
      <c r="D35" s="244"/>
      <c r="E35" s="244"/>
      <c r="F35" s="244"/>
      <c r="G35" s="1119" t="s">
        <v>492</v>
      </c>
      <c r="H35" s="1120"/>
      <c r="I35" s="1120"/>
      <c r="J35" s="1121"/>
      <c r="K35" s="294">
        <v>582441</v>
      </c>
      <c r="L35" s="294">
        <v>8850</v>
      </c>
      <c r="M35" s="295">
        <v>13887</v>
      </c>
      <c r="N35" s="296">
        <v>-36.299999999999997</v>
      </c>
    </row>
    <row r="36" spans="1:16" ht="27" customHeight="1">
      <c r="A36" s="248"/>
      <c r="B36" s="244"/>
      <c r="C36" s="244"/>
      <c r="D36" s="244"/>
      <c r="E36" s="244"/>
      <c r="F36" s="244"/>
      <c r="G36" s="1119" t="s">
        <v>493</v>
      </c>
      <c r="H36" s="1120"/>
      <c r="I36" s="1120"/>
      <c r="J36" s="1121"/>
      <c r="K36" s="294">
        <v>494474</v>
      </c>
      <c r="L36" s="294">
        <v>7513</v>
      </c>
      <c r="M36" s="295">
        <v>3159</v>
      </c>
      <c r="N36" s="296">
        <v>137.80000000000001</v>
      </c>
    </row>
    <row r="37" spans="1:16" ht="13.5" customHeight="1">
      <c r="A37" s="248"/>
      <c r="B37" s="244"/>
      <c r="C37" s="244"/>
      <c r="D37" s="244"/>
      <c r="E37" s="244"/>
      <c r="F37" s="244"/>
      <c r="G37" s="1119" t="s">
        <v>494</v>
      </c>
      <c r="H37" s="1120"/>
      <c r="I37" s="1120"/>
      <c r="J37" s="1121"/>
      <c r="K37" s="294">
        <v>3021</v>
      </c>
      <c r="L37" s="294">
        <v>46</v>
      </c>
      <c r="M37" s="295">
        <v>1648</v>
      </c>
      <c r="N37" s="296">
        <v>-97.2</v>
      </c>
    </row>
    <row r="38" spans="1:16" ht="27" customHeight="1">
      <c r="A38" s="248"/>
      <c r="B38" s="244"/>
      <c r="C38" s="244"/>
      <c r="D38" s="244"/>
      <c r="E38" s="244"/>
      <c r="F38" s="244"/>
      <c r="G38" s="1122" t="s">
        <v>495</v>
      </c>
      <c r="H38" s="1123"/>
      <c r="I38" s="1123"/>
      <c r="J38" s="1124"/>
      <c r="K38" s="297">
        <v>228</v>
      </c>
      <c r="L38" s="297">
        <v>3</v>
      </c>
      <c r="M38" s="298">
        <v>3</v>
      </c>
      <c r="N38" s="299">
        <v>0</v>
      </c>
      <c r="O38" s="293"/>
    </row>
    <row r="39" spans="1:16">
      <c r="A39" s="248"/>
      <c r="B39" s="244"/>
      <c r="C39" s="244"/>
      <c r="D39" s="244"/>
      <c r="E39" s="244"/>
      <c r="F39" s="244"/>
      <c r="G39" s="1122" t="s">
        <v>496</v>
      </c>
      <c r="H39" s="1123"/>
      <c r="I39" s="1123"/>
      <c r="J39" s="1124"/>
      <c r="K39" s="300">
        <v>-346987</v>
      </c>
      <c r="L39" s="300">
        <v>-5272</v>
      </c>
      <c r="M39" s="301">
        <v>-4297</v>
      </c>
      <c r="N39" s="302">
        <v>22.7</v>
      </c>
      <c r="O39" s="293"/>
    </row>
    <row r="40" spans="1:16" ht="27" customHeight="1">
      <c r="A40" s="248"/>
      <c r="B40" s="244"/>
      <c r="C40" s="244"/>
      <c r="D40" s="244"/>
      <c r="E40" s="244"/>
      <c r="F40" s="244"/>
      <c r="G40" s="1119" t="s">
        <v>497</v>
      </c>
      <c r="H40" s="1120"/>
      <c r="I40" s="1120"/>
      <c r="J40" s="1121"/>
      <c r="K40" s="300">
        <v>-2113276</v>
      </c>
      <c r="L40" s="300">
        <v>-32109</v>
      </c>
      <c r="M40" s="301">
        <v>-39944</v>
      </c>
      <c r="N40" s="302">
        <v>-19.600000000000001</v>
      </c>
      <c r="O40" s="293"/>
    </row>
    <row r="41" spans="1:16">
      <c r="A41" s="248"/>
      <c r="B41" s="244"/>
      <c r="C41" s="244"/>
      <c r="D41" s="244"/>
      <c r="E41" s="244"/>
      <c r="F41" s="244"/>
      <c r="G41" s="1125" t="s">
        <v>279</v>
      </c>
      <c r="H41" s="1126"/>
      <c r="I41" s="1126"/>
      <c r="J41" s="1127"/>
      <c r="K41" s="294">
        <v>1538941</v>
      </c>
      <c r="L41" s="300">
        <v>23383</v>
      </c>
      <c r="M41" s="301">
        <v>19475</v>
      </c>
      <c r="N41" s="302">
        <v>20.100000000000001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3372687</v>
      </c>
      <c r="J51" s="320">
        <v>52950</v>
      </c>
      <c r="K51" s="321">
        <v>26.9</v>
      </c>
      <c r="L51" s="322">
        <v>70789</v>
      </c>
      <c r="M51" s="323">
        <v>23.4</v>
      </c>
      <c r="N51" s="324">
        <v>3.5</v>
      </c>
    </row>
    <row r="52" spans="1:14">
      <c r="A52" s="248"/>
      <c r="B52" s="244"/>
      <c r="C52" s="244"/>
      <c r="D52" s="244"/>
      <c r="E52" s="244"/>
      <c r="F52" s="244"/>
      <c r="G52" s="325"/>
      <c r="H52" s="326" t="s">
        <v>508</v>
      </c>
      <c r="I52" s="327">
        <v>1980723</v>
      </c>
      <c r="J52" s="328">
        <v>31097</v>
      </c>
      <c r="K52" s="329">
        <v>36.700000000000003</v>
      </c>
      <c r="L52" s="330">
        <v>40880</v>
      </c>
      <c r="M52" s="331">
        <v>25.2</v>
      </c>
      <c r="N52" s="332">
        <v>11.5</v>
      </c>
    </row>
    <row r="53" spans="1:14">
      <c r="A53" s="248"/>
      <c r="B53" s="244"/>
      <c r="C53" s="244"/>
      <c r="D53" s="244"/>
      <c r="E53" s="244"/>
      <c r="F53" s="244"/>
      <c r="G53" s="310" t="s">
        <v>509</v>
      </c>
      <c r="H53" s="311"/>
      <c r="I53" s="319">
        <v>3727220</v>
      </c>
      <c r="J53" s="320">
        <v>58802</v>
      </c>
      <c r="K53" s="321">
        <v>11.1</v>
      </c>
      <c r="L53" s="322">
        <v>66876</v>
      </c>
      <c r="M53" s="323">
        <v>-5.5</v>
      </c>
      <c r="N53" s="324">
        <v>16.600000000000001</v>
      </c>
    </row>
    <row r="54" spans="1:14">
      <c r="A54" s="248"/>
      <c r="B54" s="244"/>
      <c r="C54" s="244"/>
      <c r="D54" s="244"/>
      <c r="E54" s="244"/>
      <c r="F54" s="244"/>
      <c r="G54" s="325"/>
      <c r="H54" s="326" t="s">
        <v>508</v>
      </c>
      <c r="I54" s="327">
        <v>1562927</v>
      </c>
      <c r="J54" s="328">
        <v>24657</v>
      </c>
      <c r="K54" s="329">
        <v>-20.7</v>
      </c>
      <c r="L54" s="330">
        <v>36310</v>
      </c>
      <c r="M54" s="331">
        <v>-11.2</v>
      </c>
      <c r="N54" s="332">
        <v>-9.5</v>
      </c>
    </row>
    <row r="55" spans="1:14">
      <c r="A55" s="248"/>
      <c r="B55" s="244"/>
      <c r="C55" s="244"/>
      <c r="D55" s="244"/>
      <c r="E55" s="244"/>
      <c r="F55" s="244"/>
      <c r="G55" s="310" t="s">
        <v>510</v>
      </c>
      <c r="H55" s="311"/>
      <c r="I55" s="319">
        <v>3393749</v>
      </c>
      <c r="J55" s="320">
        <v>53940</v>
      </c>
      <c r="K55" s="321">
        <v>-8.3000000000000007</v>
      </c>
      <c r="L55" s="322">
        <v>51704</v>
      </c>
      <c r="M55" s="323">
        <v>-22.7</v>
      </c>
      <c r="N55" s="324">
        <v>14.4</v>
      </c>
    </row>
    <row r="56" spans="1:14">
      <c r="A56" s="248"/>
      <c r="B56" s="244"/>
      <c r="C56" s="244"/>
      <c r="D56" s="244"/>
      <c r="E56" s="244"/>
      <c r="F56" s="244"/>
      <c r="G56" s="325"/>
      <c r="H56" s="326" t="s">
        <v>508</v>
      </c>
      <c r="I56" s="327">
        <v>1151314</v>
      </c>
      <c r="J56" s="328">
        <v>18299</v>
      </c>
      <c r="K56" s="329">
        <v>-25.8</v>
      </c>
      <c r="L56" s="330">
        <v>26896</v>
      </c>
      <c r="M56" s="331">
        <v>-25.9</v>
      </c>
      <c r="N56" s="332">
        <v>0.1</v>
      </c>
    </row>
    <row r="57" spans="1:14">
      <c r="A57" s="248"/>
      <c r="B57" s="244"/>
      <c r="C57" s="244"/>
      <c r="D57" s="244"/>
      <c r="E57" s="244"/>
      <c r="F57" s="244"/>
      <c r="G57" s="310" t="s">
        <v>511</v>
      </c>
      <c r="H57" s="311"/>
      <c r="I57" s="319">
        <v>3454985</v>
      </c>
      <c r="J57" s="320">
        <v>52154</v>
      </c>
      <c r="K57" s="321">
        <v>-3.3</v>
      </c>
      <c r="L57" s="322">
        <v>52678</v>
      </c>
      <c r="M57" s="323">
        <v>1.9</v>
      </c>
      <c r="N57" s="324">
        <v>-5.2</v>
      </c>
    </row>
    <row r="58" spans="1:14">
      <c r="A58" s="248"/>
      <c r="B58" s="244"/>
      <c r="C58" s="244"/>
      <c r="D58" s="244"/>
      <c r="E58" s="244"/>
      <c r="F58" s="244"/>
      <c r="G58" s="325"/>
      <c r="H58" s="326" t="s">
        <v>508</v>
      </c>
      <c r="I58" s="327">
        <v>1714498</v>
      </c>
      <c r="J58" s="328">
        <v>25881</v>
      </c>
      <c r="K58" s="329">
        <v>41.4</v>
      </c>
      <c r="L58" s="330">
        <v>30185</v>
      </c>
      <c r="M58" s="331">
        <v>12.2</v>
      </c>
      <c r="N58" s="332">
        <v>29.2</v>
      </c>
    </row>
    <row r="59" spans="1:14">
      <c r="A59" s="248"/>
      <c r="B59" s="244"/>
      <c r="C59" s="244"/>
      <c r="D59" s="244"/>
      <c r="E59" s="244"/>
      <c r="F59" s="244"/>
      <c r="G59" s="310" t="s">
        <v>512</v>
      </c>
      <c r="H59" s="311"/>
      <c r="I59" s="319">
        <v>2765553</v>
      </c>
      <c r="J59" s="320">
        <v>42020</v>
      </c>
      <c r="K59" s="321">
        <v>-19.399999999999999</v>
      </c>
      <c r="L59" s="322">
        <v>69560</v>
      </c>
      <c r="M59" s="323">
        <v>32</v>
      </c>
      <c r="N59" s="324">
        <v>-51.4</v>
      </c>
    </row>
    <row r="60" spans="1:14">
      <c r="A60" s="248"/>
      <c r="B60" s="244"/>
      <c r="C60" s="244"/>
      <c r="D60" s="244"/>
      <c r="E60" s="244"/>
      <c r="F60" s="244"/>
      <c r="G60" s="325"/>
      <c r="H60" s="326" t="s">
        <v>508</v>
      </c>
      <c r="I60" s="333">
        <v>1427189</v>
      </c>
      <c r="J60" s="328">
        <v>21685</v>
      </c>
      <c r="K60" s="329">
        <v>-16.2</v>
      </c>
      <c r="L60" s="330">
        <v>35305</v>
      </c>
      <c r="M60" s="331">
        <v>17</v>
      </c>
      <c r="N60" s="332">
        <v>-33.200000000000003</v>
      </c>
    </row>
    <row r="61" spans="1:14">
      <c r="A61" s="248"/>
      <c r="B61" s="244"/>
      <c r="C61" s="244"/>
      <c r="D61" s="244"/>
      <c r="E61" s="244"/>
      <c r="F61" s="244"/>
      <c r="G61" s="310" t="s">
        <v>513</v>
      </c>
      <c r="H61" s="334"/>
      <c r="I61" s="335">
        <v>3342839</v>
      </c>
      <c r="J61" s="336">
        <v>51973</v>
      </c>
      <c r="K61" s="337">
        <v>1.4</v>
      </c>
      <c r="L61" s="338">
        <v>62321</v>
      </c>
      <c r="M61" s="339">
        <v>5.8</v>
      </c>
      <c r="N61" s="324">
        <v>-4.4000000000000004</v>
      </c>
    </row>
    <row r="62" spans="1:14">
      <c r="A62" s="248"/>
      <c r="B62" s="244"/>
      <c r="C62" s="244"/>
      <c r="D62" s="244"/>
      <c r="E62" s="244"/>
      <c r="F62" s="244"/>
      <c r="G62" s="325"/>
      <c r="H62" s="326" t="s">
        <v>508</v>
      </c>
      <c r="I62" s="327">
        <v>1567330</v>
      </c>
      <c r="J62" s="328">
        <v>24324</v>
      </c>
      <c r="K62" s="329">
        <v>3.1</v>
      </c>
      <c r="L62" s="330">
        <v>33915</v>
      </c>
      <c r="M62" s="331">
        <v>3.5</v>
      </c>
      <c r="N62" s="332">
        <v>-0.4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1"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11.42</v>
      </c>
      <c r="G47" s="12">
        <v>14.82</v>
      </c>
      <c r="H47" s="12">
        <v>18.3</v>
      </c>
      <c r="I47" s="12">
        <v>21.43</v>
      </c>
      <c r="J47" s="13">
        <v>23.19</v>
      </c>
    </row>
    <row r="48" spans="2:10" ht="57.75" customHeight="1">
      <c r="B48" s="14"/>
      <c r="C48" s="1139" t="s">
        <v>4</v>
      </c>
      <c r="D48" s="1139"/>
      <c r="E48" s="1140"/>
      <c r="F48" s="15">
        <v>3.03</v>
      </c>
      <c r="G48" s="16">
        <v>3.8</v>
      </c>
      <c r="H48" s="16">
        <v>7.98</v>
      </c>
      <c r="I48" s="16">
        <v>6.46</v>
      </c>
      <c r="J48" s="17">
        <v>5.04</v>
      </c>
    </row>
    <row r="49" spans="2:10" ht="57.75" customHeight="1" thickBot="1">
      <c r="B49" s="18"/>
      <c r="C49" s="1141" t="s">
        <v>5</v>
      </c>
      <c r="D49" s="1141"/>
      <c r="E49" s="1142"/>
      <c r="F49" s="19" t="s">
        <v>520</v>
      </c>
      <c r="G49" s="20">
        <v>4.54</v>
      </c>
      <c r="H49" s="20">
        <v>7.58</v>
      </c>
      <c r="I49" s="20">
        <v>2.23</v>
      </c>
      <c r="J49" s="21">
        <v>1.56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7" zoomScale="60" zoomScaleNormal="60"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v>0.04</v>
      </c>
      <c r="G34" s="33">
        <v>1.42</v>
      </c>
      <c r="H34" s="33">
        <v>3.47</v>
      </c>
      <c r="I34" s="33">
        <v>4.8499999999999996</v>
      </c>
      <c r="J34" s="34">
        <v>5.73</v>
      </c>
      <c r="K34" s="22"/>
      <c r="L34" s="22"/>
      <c r="M34" s="22"/>
      <c r="N34" s="22"/>
      <c r="O34" s="22"/>
      <c r="P34" s="22"/>
    </row>
    <row r="35" spans="1:16" ht="39" customHeight="1">
      <c r="A35" s="22"/>
      <c r="B35" s="35"/>
      <c r="C35" s="1143" t="s">
        <v>522</v>
      </c>
      <c r="D35" s="1144"/>
      <c r="E35" s="1145"/>
      <c r="F35" s="36">
        <v>2.97</v>
      </c>
      <c r="G35" s="37">
        <v>3.8</v>
      </c>
      <c r="H35" s="37">
        <v>7.98</v>
      </c>
      <c r="I35" s="37">
        <v>6.46</v>
      </c>
      <c r="J35" s="38">
        <v>5.04</v>
      </c>
      <c r="K35" s="22"/>
      <c r="L35" s="22"/>
      <c r="M35" s="22"/>
      <c r="N35" s="22"/>
      <c r="O35" s="22"/>
      <c r="P35" s="22"/>
    </row>
    <row r="36" spans="1:16" ht="39" customHeight="1">
      <c r="A36" s="22"/>
      <c r="B36" s="35"/>
      <c r="C36" s="1143" t="s">
        <v>523</v>
      </c>
      <c r="D36" s="1144"/>
      <c r="E36" s="1145"/>
      <c r="F36" s="36">
        <v>5.73</v>
      </c>
      <c r="G36" s="37">
        <v>5.46</v>
      </c>
      <c r="H36" s="37">
        <v>4.76</v>
      </c>
      <c r="I36" s="37">
        <v>4.1500000000000004</v>
      </c>
      <c r="J36" s="38">
        <v>3.4</v>
      </c>
      <c r="K36" s="22"/>
      <c r="L36" s="22"/>
      <c r="M36" s="22"/>
      <c r="N36" s="22"/>
      <c r="O36" s="22"/>
      <c r="P36" s="22"/>
    </row>
    <row r="37" spans="1:16" ht="39" customHeight="1">
      <c r="A37" s="22"/>
      <c r="B37" s="35"/>
      <c r="C37" s="1143" t="s">
        <v>524</v>
      </c>
      <c r="D37" s="1144"/>
      <c r="E37" s="1145"/>
      <c r="F37" s="36">
        <v>0.04</v>
      </c>
      <c r="G37" s="37">
        <v>7.0000000000000007E-2</v>
      </c>
      <c r="H37" s="37">
        <v>0.04</v>
      </c>
      <c r="I37" s="37">
        <v>0.19</v>
      </c>
      <c r="J37" s="38">
        <v>1.07</v>
      </c>
      <c r="K37" s="22"/>
      <c r="L37" s="22"/>
      <c r="M37" s="22"/>
      <c r="N37" s="22"/>
      <c r="O37" s="22"/>
      <c r="P37" s="22"/>
    </row>
    <row r="38" spans="1:16" ht="39" customHeight="1">
      <c r="A38" s="22"/>
      <c r="B38" s="35"/>
      <c r="C38" s="1143" t="s">
        <v>525</v>
      </c>
      <c r="D38" s="1144"/>
      <c r="E38" s="1145"/>
      <c r="F38" s="36">
        <v>0.27</v>
      </c>
      <c r="G38" s="37">
        <v>0.14000000000000001</v>
      </c>
      <c r="H38" s="37">
        <v>0.32</v>
      </c>
      <c r="I38" s="37">
        <v>0.84</v>
      </c>
      <c r="J38" s="38">
        <v>0.35</v>
      </c>
      <c r="K38" s="22"/>
      <c r="L38" s="22"/>
      <c r="M38" s="22"/>
      <c r="N38" s="22"/>
      <c r="O38" s="22"/>
      <c r="P38" s="22"/>
    </row>
    <row r="39" spans="1:16" ht="39" customHeight="1">
      <c r="A39" s="22"/>
      <c r="B39" s="35"/>
      <c r="C39" s="1143" t="s">
        <v>526</v>
      </c>
      <c r="D39" s="1144"/>
      <c r="E39" s="1145"/>
      <c r="F39" s="36">
        <v>0.21</v>
      </c>
      <c r="G39" s="37">
        <v>0.32</v>
      </c>
      <c r="H39" s="37">
        <v>0.08</v>
      </c>
      <c r="I39" s="37">
        <v>0.06</v>
      </c>
      <c r="J39" s="38">
        <v>0.06</v>
      </c>
      <c r="K39" s="22"/>
      <c r="L39" s="22"/>
      <c r="M39" s="22"/>
      <c r="N39" s="22"/>
      <c r="O39" s="22"/>
      <c r="P39" s="22"/>
    </row>
    <row r="40" spans="1:16" ht="39" customHeight="1">
      <c r="A40" s="22"/>
      <c r="B40" s="35"/>
      <c r="C40" s="1143" t="s">
        <v>527</v>
      </c>
      <c r="D40" s="1144"/>
      <c r="E40" s="1145"/>
      <c r="F40" s="36">
        <v>0.02</v>
      </c>
      <c r="G40" s="37">
        <v>0.02</v>
      </c>
      <c r="H40" s="37">
        <v>0.04</v>
      </c>
      <c r="I40" s="37">
        <v>0.04</v>
      </c>
      <c r="J40" s="38">
        <v>0.04</v>
      </c>
      <c r="K40" s="22"/>
      <c r="L40" s="22"/>
      <c r="M40" s="22"/>
      <c r="N40" s="22"/>
      <c r="O40" s="22"/>
      <c r="P40" s="22"/>
    </row>
    <row r="41" spans="1:16" ht="39" customHeight="1">
      <c r="A41" s="22"/>
      <c r="B41" s="35"/>
      <c r="C41" s="1143" t="s">
        <v>528</v>
      </c>
      <c r="D41" s="1144"/>
      <c r="E41" s="1145"/>
      <c r="F41" s="36">
        <v>0.05</v>
      </c>
      <c r="G41" s="37">
        <v>0.03</v>
      </c>
      <c r="H41" s="37">
        <v>0.04</v>
      </c>
      <c r="I41" s="37">
        <v>0.01</v>
      </c>
      <c r="J41" s="38">
        <v>0.04</v>
      </c>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0.09</v>
      </c>
      <c r="G43" s="42">
        <v>0</v>
      </c>
      <c r="H43" s="42">
        <v>0.03</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0" zoomScale="70" zoomScaleNormal="70" zoomScaleSheetLayoutView="55" workbookViewId="0">
      <selection activeCell="U51" sqref="U48:U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2448</v>
      </c>
      <c r="L45" s="60">
        <v>2571</v>
      </c>
      <c r="M45" s="60">
        <v>2773</v>
      </c>
      <c r="N45" s="60">
        <v>2922</v>
      </c>
      <c r="O45" s="61">
        <v>2919</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582</v>
      </c>
      <c r="L48" s="64">
        <v>602</v>
      </c>
      <c r="M48" s="64">
        <v>614</v>
      </c>
      <c r="N48" s="64">
        <v>565</v>
      </c>
      <c r="O48" s="65">
        <v>582</v>
      </c>
      <c r="P48" s="48"/>
      <c r="Q48" s="48"/>
      <c r="R48" s="48"/>
      <c r="S48" s="48"/>
      <c r="T48" s="48"/>
      <c r="U48" s="48"/>
    </row>
    <row r="49" spans="1:21" ht="30.75" customHeight="1">
      <c r="A49" s="48"/>
      <c r="B49" s="1161"/>
      <c r="C49" s="1162"/>
      <c r="D49" s="62"/>
      <c r="E49" s="1153" t="s">
        <v>15</v>
      </c>
      <c r="F49" s="1153"/>
      <c r="G49" s="1153"/>
      <c r="H49" s="1153"/>
      <c r="I49" s="1153"/>
      <c r="J49" s="1154"/>
      <c r="K49" s="63">
        <v>582</v>
      </c>
      <c r="L49" s="64">
        <v>520</v>
      </c>
      <c r="M49" s="64">
        <v>360</v>
      </c>
      <c r="N49" s="64">
        <v>299</v>
      </c>
      <c r="O49" s="65">
        <v>494</v>
      </c>
      <c r="P49" s="48"/>
      <c r="Q49" s="48"/>
      <c r="R49" s="48"/>
      <c r="S49" s="48"/>
      <c r="T49" s="48"/>
      <c r="U49" s="48"/>
    </row>
    <row r="50" spans="1:21" ht="30.75" customHeight="1">
      <c r="A50" s="48"/>
      <c r="B50" s="1161"/>
      <c r="C50" s="1162"/>
      <c r="D50" s="62"/>
      <c r="E50" s="1153" t="s">
        <v>16</v>
      </c>
      <c r="F50" s="1153"/>
      <c r="G50" s="1153"/>
      <c r="H50" s="1153"/>
      <c r="I50" s="1153"/>
      <c r="J50" s="1154"/>
      <c r="K50" s="63">
        <v>29</v>
      </c>
      <c r="L50" s="64">
        <v>26</v>
      </c>
      <c r="M50" s="64">
        <v>13</v>
      </c>
      <c r="N50" s="64">
        <v>5</v>
      </c>
      <c r="O50" s="65">
        <v>3</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2085</v>
      </c>
      <c r="L52" s="64">
        <v>2227</v>
      </c>
      <c r="M52" s="64">
        <v>2262</v>
      </c>
      <c r="N52" s="64">
        <v>2397</v>
      </c>
      <c r="O52" s="65">
        <v>2460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1556</v>
      </c>
      <c r="L53" s="69">
        <v>1492</v>
      </c>
      <c r="M53" s="69">
        <v>1498</v>
      </c>
      <c r="N53" s="69">
        <v>1394</v>
      </c>
      <c r="O53" s="70">
        <v>1538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2015-05-08T06:20:19Z</cp:lastPrinted>
  <dcterms:created xsi:type="dcterms:W3CDTF">2015-02-17T06:14:22Z</dcterms:created>
  <dcterms:modified xsi:type="dcterms:W3CDTF">2015-05-11T03:30:08Z</dcterms:modified>
</cp:coreProperties>
</file>