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W34" i="9" l="1"/>
  <c r="BW35" i="9" s="1"/>
  <c r="BW36" i="9" s="1"/>
  <c r="BW37" i="9" s="1"/>
  <c r="BW38" i="9" s="1"/>
  <c r="BW39" i="9" s="1"/>
  <c r="BW40" i="9" s="1"/>
  <c r="BW41" i="9" s="1"/>
  <c r="BW42" i="9" s="1"/>
  <c r="BW43" i="9" s="1"/>
  <c r="CO34" i="9" s="1"/>
</calcChain>
</file>

<file path=xl/sharedStrings.xml><?xml version="1.0" encoding="utf-8"?>
<sst xmlns="http://schemas.openxmlformats.org/spreadsheetml/2006/main" count="992" uniqueCount="568">
  <si>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</si>
  <si>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</si>
  <si>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</si>
  <si>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</si>
  <si>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</si>
  <si>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</si>
  <si>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</si>
  <si>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</si>
  <si>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</si>
  <si>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</si>
  <si>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</si>
  <si>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</si>
  <si>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</si>
  <si>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</si>
  <si>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</si>
  <si>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</si>
  <si>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</si>
  <si>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</si>
  <si>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</si>
  <si>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</si>
  <si>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</si>
  <si>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</si>
  <si>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</si>
  <si>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</si>
  <si>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</si>
  <si>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</si>
  <si>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</si>
  <si>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</si>
  <si>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</si>
  <si>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</si>
  <si>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</si>
  <si>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</si>
  <si>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</si>
  <si>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</si>
  <si>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</si>
  <si>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</si>
  <si>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</si>
  <si>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</si>
  <si>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</si>
  <si>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</si>
  <si>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</si>
  <si>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</si>
  <si>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</si>
  <si>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</si>
  <si>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</si>
  <si>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</si>
  <si>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</si>
  <si>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</si>
  <si>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</si>
  <si>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</si>
  <si>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</si>
  <si>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</si>
  <si>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</si>
  <si>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</si>
  <si>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</si>
  <si>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</si>
  <si>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</si>
  <si>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</si>
  <si>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</si>
  <si>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</si>
  <si>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</si>
  <si>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</si>
  <si>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</si>
  <si>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</si>
  <si>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</si>
  <si>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</si>
  <si>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</si>
  <si>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</si>
  <si>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</si>
  <si>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</si>
  <si>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</si>
  <si>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</si>
  <si>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</si>
  <si>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</si>
  <si>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</si>
  <si>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</si>
  <si>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</si>
  <si>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</si>
  <si>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</si>
  <si>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</si>
  <si>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</si>
  <si>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</si>
  <si>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</si>
  <si>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</si>
  <si>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</si>
  <si>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</si>
  <si>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</si>
  <si>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</si>
  <si>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</si>
  <si>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</si>
  <si>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</si>
  <si>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</si>
  <si>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</si>
  <si>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</si>
  <si>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</si>
  <si>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</si>
  <si>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</si>
  <si>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</si>
  <si>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</si>
  <si>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</si>
  <si>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</si>
  <si>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</si>
  <si>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</si>
  <si>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</si>
  <si>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</si>
  <si>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</si>
  <si>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</si>
  <si>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</si>
  <si>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</si>
  <si>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</si>
  <si>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</si>
  <si>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</si>
  <si>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</si>
  <si>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</si>
  <si>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</si>
  <si>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</si>
  <si>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</si>
  <si>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</si>
  <si>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</si>
  <si>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</si>
  <si>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</si>
  <si>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</si>
  <si>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</si>
  <si>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</si>
  <si>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</si>
  <si>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</si>
  <si>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</si>
  <si>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</si>
  <si>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</si>
  <si>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</si>
  <si>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</si>
  <si>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</si>
  <si>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</si>
  <si>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</si>
  <si>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</si>
  <si>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</si>
  <si>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</si>
  <si>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</si>
  <si>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</si>
  <si>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</si>
  <si>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</si>
  <si>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</si>
  <si>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</si>
  <si>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</si>
  <si>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</si>
  <si>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</si>
  <si>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</si>
  <si>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</si>
  <si>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</si>
  <si>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</si>
  <si>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</si>
  <si>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</si>
  <si>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</si>
  <si>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</si>
  <si>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</si>
  <si>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</si>
  <si>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</si>
  <si>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</si>
  <si>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</si>
  <si>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</si>
  <si>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</si>
  <si>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</si>
  <si>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</si>
  <si>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</si>
  <si>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</si>
  <si>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</si>
  <si>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</si>
  <si>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</si>
  <si>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</si>
  <si>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</si>
  <si>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</si>
  <si>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</si>
  <si>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</si>
  <si>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</si>
  <si>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</si>
  <si>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</si>
  <si>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</si>
  <si>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</si>
  <si>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</si>
  <si>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</si>
  <si>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</si>
  <si>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</si>
  <si>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</si>
  <si>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</si>
  <si>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</si>
  <si>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</si>
  <si>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</si>
  <si>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</si>
  <si>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</si>
  <si>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</si>
  <si>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</si>
  <si>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</si>
  <si>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</si>
  <si>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茨城県常総市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</si>
  <si>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</si>
  <si>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</si>
  <si>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</si>
  <si>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</si>
  <si>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</si>
  <si>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</si>
  <si>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</si>
  <si>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</si>
  <si>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</si>
  <si>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</si>
  <si>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</si>
  <si>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</si>
  <si>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</si>
  <si>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</si>
  <si>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</si>
  <si>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</si>
  <si>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</si>
  <si>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</si>
  <si>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</si>
  <si>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</si>
  <si>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</si>
  <si>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</si>
  <si>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</si>
  <si>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</si>
  <si>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</si>
  <si>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</si>
  <si>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</si>
  <si>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</si>
  <si>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</si>
  <si>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</si>
  <si>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</si>
  <si>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</si>
  <si>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</si>
  <si>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</si>
  <si>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</si>
  <si>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</si>
  <si>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</si>
  <si>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</si>
  <si>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</si>
  <si>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</si>
  <si>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</si>
  <si>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</si>
  <si>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</si>
  <si>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</si>
  <si>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</si>
  <si>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</si>
  <si>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</si>
  <si>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</si>
  <si>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</si>
  <si>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</si>
  <si>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</si>
  <si>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</si>
  <si>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</si>
  <si>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</si>
  <si>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</si>
  <si>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</si>
  <si>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</si>
  <si>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</si>
  <si>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</si>
  <si>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</si>
  <si>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</si>
  <si>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</si>
  <si>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</si>
  <si>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</si>
  <si>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</si>
  <si>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</si>
  <si>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</si>
  <si>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</si>
  <si>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</si>
  <si>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</si>
  <si>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</si>
  <si>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</si>
  <si>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</si>
  <si>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</si>
  <si>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</si>
  <si>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</si>
  <si>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</si>
  <si>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</si>
  <si>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</si>
  <si>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</si>
  <si>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</si>
  <si>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</si>
  <si>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</si>
  <si>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</si>
  <si>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</si>
  <si>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</si>
  <si>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</si>
  <si>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</si>
  <si>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</si>
  <si>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</si>
  <si>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</si>
  <si>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</si>
  <si>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</si>
  <si>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</si>
  <si>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</si>
  <si>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</si>
  <si>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</si>
  <si>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</si>
  <si>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</si>
  <si>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</si>
  <si>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</si>
  <si>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</si>
  <si>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</si>
  <si>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</si>
  <si>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</si>
  <si>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</si>
  <si>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</si>
  <si>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</si>
  <si>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</si>
  <si>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</si>
  <si>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</si>
  <si>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</si>
  <si>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</si>
  <si>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</si>
  <si>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</si>
  <si>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</si>
  <si>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</si>
  <si>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</si>
  <si>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</si>
  <si>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</si>
  <si>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</si>
  <si>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</si>
  <si>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</si>
  <si>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</si>
  <si>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</si>
  <si>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</si>
  <si>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</si>
  <si>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</si>
  <si>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</si>
  <si>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</si>
  <si>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</si>
  <si>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</si>
  <si>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</si>
  <si>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</si>
  <si>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</si>
  <si>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</si>
  <si>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</si>
  <si>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</si>
  <si>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</si>
  <si>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</si>
  <si>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</si>
  <si>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</si>
  <si>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</si>
  <si>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</si>
  <si>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</si>
  <si>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</si>
  <si>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</si>
  <si>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茨城県常総市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</si>
  <si>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</si>
  <si>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</si>
  <si>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</si>
  <si>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</si>
  <si>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</si>
  <si>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</si>
  <si>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</si>
  <si>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</si>
  <si>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</si>
  <si>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</si>
  <si>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</si>
  <si>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</si>
  <si>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</si>
  <si>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</si>
  <si>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</si>
  <si>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</si>
  <si>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</si>
  <si>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</si>
  <si>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</si>
  <si>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</si>
  <si>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</si>
  <si>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</si>
  <si>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</si>
  <si>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</si>
  <si>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</si>
  <si>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</si>
  <si>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</si>
  <si>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</si>
  <si>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</si>
  <si>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</si>
  <si>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</si>
  <si>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</si>
  <si>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</si>
  <si>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</si>
  <si>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</si>
  <si>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</si>
  <si>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</si>
  <si>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</si>
  <si>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</si>
  <si>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</si>
  <si>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</si>
  <si>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大生郷特定公共下水道事業特別会計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</si>
  <si>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</si>
  <si>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</si>
  <si>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</si>
  <si>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</si>
  <si>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</si>
  <si>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</si>
  <si>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</si>
  <si>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</si>
  <si>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</si>
  <si>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</si>
  <si>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</si>
  <si>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</si>
  <si>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</si>
  <si>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</si>
  <si>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</si>
  <si>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</si>
  <si>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</si>
  <si>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</si>
  <si>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</si>
  <si>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</si>
  <si>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</si>
  <si>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</si>
  <si>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</si>
  <si>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</si>
  <si>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</si>
  <si>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</si>
  <si>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</si>
  <si>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</si>
  <si>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</si>
  <si>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</si>
  <si>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</si>
  <si>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</si>
  <si>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</si>
  <si>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</si>
  <si>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</si>
  <si>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</si>
  <si>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</si>
  <si>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</si>
  <si>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</si>
  <si>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</si>
  <si>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</si>
  <si>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</si>
  <si>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</si>
  <si>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</si>
  <si>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</si>
  <si>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</si>
  <si>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</si>
  <si>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</si>
  <si>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</si>
  <si>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</si>
  <si>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</si>
  <si>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</si>
  <si>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</si>
  <si>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</si>
  <si>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</si>
  <si>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</si>
  <si>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</si>
  <si>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</si>
  <si>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</si>
  <si>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</si>
  <si>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</si>
  <si>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大生郷特定公共下水道事業特別会計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</si>
  <si>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</si>
  <si>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</si>
  <si>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</si>
  <si>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</si>
  <si>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</si>
  <si>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</si>
  <si>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</si>
  <si>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</si>
  <si>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</si>
  <si>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</si>
  <si>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</si>
  <si>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</si>
  <si>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</si>
  <si>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</si>
  <si>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</si>
  <si>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</si>
  <si>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</si>
  <si>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</si>
  <si>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</si>
  <si>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</si>
  <si>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</si>
  <si>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</si>
  <si>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</si>
  <si>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</si>
  <si>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</si>
  <si>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</si>
  <si>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</si>
  <si>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</si>
  <si>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</si>
  <si>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</si>
  <si>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</si>
  <si>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</si>
  <si>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</si>
  <si>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</si>
  <si>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</si>
  <si>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</si>
  <si>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</si>
  <si>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</si>
  <si>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</si>
  <si>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</si>
  <si>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</si>
  <si>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</si>
  <si>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</si>
  <si>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</si>
  <si>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</si>
  <si>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</si>
  <si>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</si>
  <si>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</si>
  <si>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</si>
  <si>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</si>
  <si>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</si>
  <si>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</si>
  <si>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</si>
  <si>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</si>
  <si>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</si>
  <si>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</si>
  <si>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</si>
  <si>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</si>
  <si>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</si>
  <si>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</si>
  <si>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</si>
  <si>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</si>
  <si>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</si>
  <si>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</si>
  <si>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</si>
  <si>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</si>
  <si>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</si>
  <si>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</si>
  <si>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</si>
  <si>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</si>
  <si>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</si>
  <si>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</si>
  <si>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</si>
  <si>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</si>
  <si>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</si>
  <si>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</si>
  <si>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</si>
  <si>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</si>
  <si>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</si>
  <si>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</si>
  <si>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0.43</t>
  </si>
  <si>
    <t>▲ 10.03</t>
  </si>
  <si>
    <t>水道事業会計</t>
  </si>
  <si>
    <t>一般会計</t>
  </si>
  <si>
    <t>国民健康保険特別会計</t>
  </si>
  <si>
    <t>農業集落排水事業特別会計</t>
  </si>
  <si>
    <t>介護保険特別会計</t>
  </si>
  <si>
    <t>後期高齢者医療特別会計</t>
  </si>
  <si>
    <t>公共下水道事業特別会計</t>
  </si>
  <si>
    <t>大生郷特定公共下水道事業特別会計</t>
  </si>
  <si>
    <t>その他会計（赤字）</t>
  </si>
  <si>
    <t>その他会計（黒字）</t>
  </si>
  <si>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</si>
  <si>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</si>
  <si>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</si>
  <si>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茨城県西南地方広域市町村圏事務組合　一般会計</t>
    <rPh sb="0" eb="3">
      <t>イバラキケン</t>
    </rPh>
    <rPh sb="3" eb="5">
      <t>セイナン</t>
    </rPh>
    <rPh sb="5" eb="7">
      <t>チホウ</t>
    </rPh>
    <rPh sb="7" eb="9">
      <t>コウイキ</t>
    </rPh>
    <rPh sb="9" eb="12">
      <t>シチョウソン</t>
    </rPh>
    <rPh sb="12" eb="13">
      <t>ケン</t>
    </rPh>
    <rPh sb="13" eb="15">
      <t>ジム</t>
    </rPh>
    <rPh sb="15" eb="17">
      <t>クミアイ</t>
    </rPh>
    <rPh sb="18" eb="20">
      <t>イッパン</t>
    </rPh>
    <rPh sb="20" eb="22">
      <t>カイケイ</t>
    </rPh>
    <phoneticPr fontId="5"/>
  </si>
  <si>
    <t>茨城県西南地方広域市町村圏事務組合　利根老人ホーム事業特別会計</t>
    <rPh sb="0" eb="3">
      <t>イバラキケン</t>
    </rPh>
    <rPh sb="3" eb="5">
      <t>セイナン</t>
    </rPh>
    <rPh sb="5" eb="7">
      <t>チホウ</t>
    </rPh>
    <rPh sb="7" eb="9">
      <t>コウイキ</t>
    </rPh>
    <rPh sb="9" eb="12">
      <t>シチョウソン</t>
    </rPh>
    <rPh sb="12" eb="13">
      <t>ケン</t>
    </rPh>
    <rPh sb="13" eb="15">
      <t>ジム</t>
    </rPh>
    <rPh sb="15" eb="17">
      <t>クミアイ</t>
    </rPh>
    <rPh sb="18" eb="20">
      <t>トネ</t>
    </rPh>
    <rPh sb="20" eb="22">
      <t>ロウジン</t>
    </rPh>
    <rPh sb="25" eb="27">
      <t>ジギョウ</t>
    </rPh>
    <rPh sb="27" eb="29">
      <t>トクベツ</t>
    </rPh>
    <rPh sb="29" eb="31">
      <t>カイケイ</t>
    </rPh>
    <phoneticPr fontId="5"/>
  </si>
  <si>
    <t>茨城県西南地方広域市町村圏事務組合　特殊湛水防除事業特別会計</t>
    <rPh sb="0" eb="3">
      <t>イバラキケン</t>
    </rPh>
    <rPh sb="3" eb="5">
      <t>セイナン</t>
    </rPh>
    <rPh sb="5" eb="7">
      <t>チホウ</t>
    </rPh>
    <rPh sb="7" eb="9">
      <t>コウイキ</t>
    </rPh>
    <rPh sb="9" eb="12">
      <t>シチョウソン</t>
    </rPh>
    <rPh sb="12" eb="13">
      <t>ケン</t>
    </rPh>
    <rPh sb="13" eb="15">
      <t>ジム</t>
    </rPh>
    <rPh sb="15" eb="17">
      <t>クミアイ</t>
    </rPh>
    <rPh sb="18" eb="20">
      <t>トクシュ</t>
    </rPh>
    <rPh sb="20" eb="21">
      <t>タタエ</t>
    </rPh>
    <rPh sb="21" eb="22">
      <t>ミズ</t>
    </rPh>
    <rPh sb="22" eb="24">
      <t>ボウジョ</t>
    </rPh>
    <rPh sb="24" eb="26">
      <t>ジギョウ</t>
    </rPh>
    <rPh sb="26" eb="28">
      <t>トクベツ</t>
    </rPh>
    <rPh sb="28" eb="30">
      <t>カイケイ</t>
    </rPh>
    <phoneticPr fontId="5"/>
  </si>
  <si>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5"/>
  </si>
  <si>
    <t>茨城県租税債権管理機構　一般会計</t>
    <rPh sb="0" eb="3">
      <t>イバラキケン</t>
    </rPh>
    <rPh sb="3" eb="5">
      <t>ソゼイ</t>
    </rPh>
    <rPh sb="5" eb="7">
      <t>サイケン</t>
    </rPh>
    <rPh sb="7" eb="9">
      <t>カンリ</t>
    </rPh>
    <rPh sb="9" eb="11">
      <t>キコウ</t>
    </rPh>
    <rPh sb="12" eb="14">
      <t>イッパン</t>
    </rPh>
    <rPh sb="14" eb="16">
      <t>カイケイ</t>
    </rPh>
    <phoneticPr fontId="5"/>
  </si>
  <si>
    <t>常総地方広域市町村事務組合　一般会計</t>
    <rPh sb="0" eb="2">
      <t>ジョウソウ</t>
    </rPh>
    <rPh sb="2" eb="4">
      <t>チホウ</t>
    </rPh>
    <rPh sb="4" eb="6">
      <t>コウイキ</t>
    </rPh>
    <rPh sb="6" eb="9">
      <t>シチョウソン</t>
    </rPh>
    <rPh sb="9" eb="11">
      <t>ジム</t>
    </rPh>
    <rPh sb="11" eb="13">
      <t>クミアイ</t>
    </rPh>
    <rPh sb="14" eb="16">
      <t>イッパン</t>
    </rPh>
    <rPh sb="16" eb="18">
      <t>カイケイ</t>
    </rPh>
    <phoneticPr fontId="5"/>
  </si>
  <si>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</si>
  <si>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常総衛生組合　一般会計</t>
    <rPh sb="0" eb="2">
      <t>ジョウソウ</t>
    </rPh>
    <rPh sb="2" eb="4">
      <t>エイセイ</t>
    </rPh>
    <rPh sb="4" eb="6">
      <t>クミアイ</t>
    </rPh>
    <rPh sb="7" eb="9">
      <t>イッパン</t>
    </rPh>
    <rPh sb="9" eb="11">
      <t>カイケイ</t>
    </rPh>
    <phoneticPr fontId="5"/>
  </si>
  <si>
    <t>下妻地方広域事務組合　フィットネスパーク・きぬ特別会計</t>
    <rPh sb="0" eb="2">
      <t>シモツマ</t>
    </rPh>
    <rPh sb="2" eb="4">
      <t>チホウ</t>
    </rPh>
    <rPh sb="4" eb="6">
      <t>コウイキ</t>
    </rPh>
    <rPh sb="6" eb="8">
      <t>ジム</t>
    </rPh>
    <rPh sb="8" eb="10">
      <t>クミアイ</t>
    </rPh>
    <rPh sb="23" eb="25">
      <t>トクベツ</t>
    </rPh>
    <rPh sb="25" eb="27">
      <t>カイケイ</t>
    </rPh>
    <phoneticPr fontId="5"/>
  </si>
  <si>
    <t>下妻地方広域事務組合　城山公苑特別会計</t>
    <rPh sb="0" eb="2">
      <t>シモツマ</t>
    </rPh>
    <rPh sb="2" eb="4">
      <t>チホウ</t>
    </rPh>
    <rPh sb="4" eb="6">
      <t>コウイキ</t>
    </rPh>
    <rPh sb="6" eb="8">
      <t>ジム</t>
    </rPh>
    <rPh sb="8" eb="10">
      <t>クミアイ</t>
    </rPh>
    <rPh sb="11" eb="13">
      <t>シロヤマ</t>
    </rPh>
    <rPh sb="13" eb="15">
      <t>コウエン</t>
    </rPh>
    <rPh sb="15" eb="17">
      <t>トクベツ</t>
    </rPh>
    <rPh sb="17" eb="19">
      <t>カイケイ</t>
    </rPh>
    <phoneticPr fontId="5"/>
  </si>
  <si>
    <t>下妻地方広域事務組合　クリーンポート・きぬ特別会計</t>
    <rPh sb="0" eb="2">
      <t>シモツマ</t>
    </rPh>
    <rPh sb="2" eb="4">
      <t>チホウ</t>
    </rPh>
    <rPh sb="4" eb="6">
      <t>コウイキ</t>
    </rPh>
    <rPh sb="6" eb="8">
      <t>ジム</t>
    </rPh>
    <rPh sb="8" eb="10">
      <t>クミアイ</t>
    </rPh>
    <rPh sb="21" eb="23">
      <t>トクベツ</t>
    </rPh>
    <rPh sb="23" eb="25">
      <t>カイケイ</t>
    </rPh>
    <phoneticPr fontId="5"/>
  </si>
  <si>
    <t>下妻地方広域事務組合　ヘキサホール・きぬ特別会計</t>
    <rPh sb="0" eb="2">
      <t>シモツマ</t>
    </rPh>
    <rPh sb="2" eb="4">
      <t>チホウ</t>
    </rPh>
    <rPh sb="4" eb="6">
      <t>コウイキ</t>
    </rPh>
    <rPh sb="6" eb="8">
      <t>ジム</t>
    </rPh>
    <rPh sb="8" eb="10">
      <t>クミアイ</t>
    </rPh>
    <rPh sb="20" eb="22">
      <t>トクベツ</t>
    </rPh>
    <rPh sb="22" eb="24">
      <t>カイケイ</t>
    </rPh>
    <phoneticPr fontId="5"/>
  </si>
  <si>
    <t>下妻地方広域事務組合　クリーンパーク・きぬ特別会計</t>
    <rPh sb="0" eb="2">
      <t>シモツマ</t>
    </rPh>
    <rPh sb="2" eb="4">
      <t>チホウ</t>
    </rPh>
    <rPh sb="4" eb="6">
      <t>コウイキ</t>
    </rPh>
    <rPh sb="6" eb="8">
      <t>ジム</t>
    </rPh>
    <rPh sb="8" eb="10">
      <t>クミアイ</t>
    </rPh>
    <rPh sb="21" eb="23">
      <t>トクベツ</t>
    </rPh>
    <rPh sb="23" eb="25">
      <t>カイケイ</t>
    </rPh>
    <phoneticPr fontId="5"/>
  </si>
  <si>
    <t>水海道あすなろの里</t>
    <rPh sb="0" eb="3">
      <t>ミツカイドウ</t>
    </rPh>
    <rPh sb="8" eb="9">
      <t>サト</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</si>
  <si>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</si>
  <si>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</si>
  <si>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</si>
  <si>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</si>
  <si>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</si>
  <si>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</si>
  <si>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</si>
  <si>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</si>
  <si>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</si>
  <si>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</si>
  <si>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</si>
  <si>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</si>
  <si>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実質公債費比率・将来負担比率ともに減少傾向にあったが、平成27年度には将来負担比率が増加となってしまった。
　ポイントを類似の団体と比べるとどちらも平均値以上になっており、特に将来負担比率のポイントは高くなっている。これは旧合併特例債を使った生活道路の建設に係る起債額が大きいことと、平成27年度に充当可能特定収入である都市計画税の廃止や充当可能基金である財政調整基金を災害復旧事業等に充てるために取り崩してしまったことによる影響が大きい。
　当市は財政健全化計画にもとづき、自主財源の確保に向けた施策や建設事業の見直しによる起債の抑制、交付税措置の有利な起債メニューの活用を進めており、また、建設事業自体もピークは過ぎてきており、今後は実質公債費比率・将来負担比率ともに減少していく見込みである。</t>
    <rPh sb="115" eb="117">
      <t>トクレイ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</si>
</sst>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53940</c:v>
                </c:pt>
                <c:pt idx="1">
                  <c:v>52154</c:v>
                </c:pt>
                <c:pt idx="2">
                  <c:v>42020</c:v>
                </c:pt>
                <c:pt idx="3">
                  <c:v>41244</c:v>
                </c:pt>
                <c:pt idx="4">
                  <c:v>54682</c:v>
                </c:pt>
              </c:numCache>
            </c:numRef>
          </c:val>
          <c:smooth val="0"/>
        </c:ser>
        <c:dLbls>
          <c:showLegendKey val="0"/>
          <c:showVal val="0"/>
          <c:showCatName val="0"/>
          <c:showSerName val="0"/>
          <c:showPercent val="0"/>
          <c:showBubbleSize val="0"/>
        </c:dLbls>
        <c:marker val="1"/>
        <c:smooth val="0"/>
        <c:axId val="155860440"/>
        <c:axId val="464824840"/>
      </c:lineChart>
      <c:catAx>
        <c:axId val="155860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824840"/>
        <c:crosses val="autoZero"/>
        <c:auto val="1"/>
        <c:lblAlgn val="ctr"/>
        <c:lblOffset val="100"/>
        <c:tickLblSkip val="1"/>
        <c:tickMarkSkip val="1"/>
        <c:noMultiLvlLbl val="0"/>
      </c:catAx>
      <c:valAx>
        <c:axId val="4648248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860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7.98</c:v>
                </c:pt>
                <c:pt idx="1">
                  <c:v>6.46</c:v>
                </c:pt>
                <c:pt idx="2">
                  <c:v>5.04</c:v>
                </c:pt>
                <c:pt idx="3">
                  <c:v>4.6399999999999997</c:v>
                </c:pt>
                <c:pt idx="4">
                  <c:v>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18.3</c:v>
                </c:pt>
                <c:pt idx="1">
                  <c:v>21.43</c:v>
                </c:pt>
                <c:pt idx="2">
                  <c:v>23.19</c:v>
                </c:pt>
                <c:pt idx="3">
                  <c:v>23.41</c:v>
                </c:pt>
                <c:pt idx="4">
                  <c:v>15.86</c:v>
                </c:pt>
              </c:numCache>
            </c:numRef>
          </c:val>
        </c:ser>
        <c:dLbls>
          <c:showLegendKey val="0"/>
          <c:showVal val="0"/>
          <c:showCatName val="0"/>
          <c:showSerName val="0"/>
          <c:showPercent val="0"/>
          <c:showBubbleSize val="0"/>
        </c:dLbls>
        <c:gapWidth val="250"/>
        <c:overlap val="100"/>
        <c:axId val="464826408"/>
        <c:axId val="464825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7.58</c:v>
                </c:pt>
                <c:pt idx="1">
                  <c:v>2.23</c:v>
                </c:pt>
                <c:pt idx="2">
                  <c:v>1.56</c:v>
                </c:pt>
                <c:pt idx="3">
                  <c:v>-0.43</c:v>
                </c:pt>
                <c:pt idx="4">
                  <c:v>-10.029999999999999</c:v>
                </c:pt>
              </c:numCache>
            </c:numRef>
          </c:val>
          <c:smooth val="0"/>
        </c:ser>
        <c:dLbls>
          <c:showLegendKey val="0"/>
          <c:showVal val="0"/>
          <c:showCatName val="0"/>
          <c:showSerName val="0"/>
          <c:showPercent val="0"/>
          <c:showBubbleSize val="0"/>
        </c:dLbls>
        <c:marker val="1"/>
        <c:smooth val="0"/>
        <c:axId val="464826408"/>
        <c:axId val="464825624"/>
      </c:lineChart>
      <c:catAx>
        <c:axId val="46482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825624"/>
        <c:crosses val="autoZero"/>
        <c:auto val="1"/>
        <c:lblAlgn val="ctr"/>
        <c:lblOffset val="100"/>
        <c:tickLblSkip val="1"/>
        <c:tickMarkSkip val="1"/>
        <c:noMultiLvlLbl val="0"/>
      </c:catAx>
      <c:valAx>
        <c:axId val="464825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2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大生郷特定公共下水道事業特別会計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0.05</c:v>
                </c:pt>
                <c:pt idx="4">
                  <c:v>#N/A</c:v>
                </c:pt>
                <c:pt idx="5">
                  <c:v>0.06</c:v>
                </c:pt>
                <c:pt idx="6">
                  <c:v>#N/A</c:v>
                </c:pt>
                <c:pt idx="7">
                  <c:v>0.13</c:v>
                </c:pt>
                <c:pt idx="8">
                  <c:v>#N/A</c:v>
                </c:pt>
                <c:pt idx="9">
                  <c:v>0.15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0.19</c:v>
                </c:pt>
                <c:pt idx="4">
                  <c:v>#N/A</c:v>
                </c:pt>
                <c:pt idx="5">
                  <c:v>1.06</c:v>
                </c:pt>
                <c:pt idx="6">
                  <c:v>#N/A</c:v>
                </c:pt>
                <c:pt idx="7">
                  <c:v>0.16</c:v>
                </c:pt>
                <c:pt idx="8">
                  <c:v>#N/A</c:v>
                </c:pt>
                <c:pt idx="9">
                  <c:v>0.28000000000000003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0.31</c:v>
                </c:pt>
                <c:pt idx="2">
                  <c:v>#N/A</c:v>
                </c:pt>
                <c:pt idx="3">
                  <c:v>0.84</c:v>
                </c:pt>
                <c:pt idx="4">
                  <c:v>#N/A</c:v>
                </c:pt>
                <c:pt idx="5">
                  <c:v>0.34</c:v>
                </c:pt>
                <c:pt idx="6">
                  <c:v>#N/A</c:v>
                </c:pt>
                <c:pt idx="7">
                  <c:v>0.68</c:v>
                </c:pt>
                <c:pt idx="8">
                  <c:v>#N/A</c:v>
                </c:pt>
                <c:pt idx="9">
                  <c:v>0.28999999999999998</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c:v>
                </c:pt>
                <c:pt idx="4">
                  <c:v>#N/A</c:v>
                </c:pt>
                <c:pt idx="5">
                  <c:v>0.03</c:v>
                </c:pt>
                <c:pt idx="6">
                  <c:v>#N/A</c:v>
                </c:pt>
                <c:pt idx="7">
                  <c:v>0.03</c:v>
                </c:pt>
                <c:pt idx="8">
                  <c:v>#N/A</c:v>
                </c:pt>
                <c:pt idx="9">
                  <c:v>0.37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3.46</c:v>
                </c:pt>
                <c:pt idx="2">
                  <c:v>#N/A</c:v>
                </c:pt>
                <c:pt idx="3">
                  <c:v>4.84</c:v>
                </c:pt>
                <c:pt idx="4">
                  <c:v>#N/A</c:v>
                </c:pt>
                <c:pt idx="5">
                  <c:v>5.73</c:v>
                </c:pt>
                <c:pt idx="6">
                  <c:v>#N/A</c:v>
                </c:pt>
                <c:pt idx="7">
                  <c:v>3.59</c:v>
                </c:pt>
                <c:pt idx="8">
                  <c:v>#N/A</c:v>
                </c:pt>
                <c:pt idx="9">
                  <c:v>0.77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7.97</c:v>
                </c:pt>
                <c:pt idx="2">
                  <c:v>#N/A</c:v>
                </c:pt>
                <c:pt idx="3">
                  <c:v>6.45</c:v>
                </c:pt>
                <c:pt idx="4">
                  <c:v>#N/A</c:v>
                </c:pt>
                <c:pt idx="5">
                  <c:v>5.03</c:v>
                </c:pt>
                <c:pt idx="6">
                  <c:v>#N/A</c:v>
                </c:pt>
                <c:pt idx="7">
                  <c:v>4.6399999999999997</c:v>
                </c:pt>
                <c:pt idx="8">
                  <c:v>#N/A</c:v>
                </c:pt>
                <c:pt idx="9">
                  <c:v>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4.75</c:v>
                </c:pt>
                <c:pt idx="2">
                  <c:v>#N/A</c:v>
                </c:pt>
                <c:pt idx="3">
                  <c:v>4.1500000000000004</c:v>
                </c:pt>
                <c:pt idx="4">
                  <c:v>#N/A</c:v>
                </c:pt>
                <c:pt idx="5">
                  <c:v>3.4</c:v>
                </c:pt>
                <c:pt idx="6">
                  <c:v>#N/A</c:v>
                </c:pt>
                <c:pt idx="7">
                  <c:v>3.9</c:v>
                </c:pt>
                <c:pt idx="8">
                  <c:v>#N/A</c:v>
                </c:pt>
                <c:pt idx="9">
                  <c:v>3.03</c:v>
                </c:pt>
              </c:numCache>
            </c:numRef>
          </c:val>
        </c:ser>
        <c:dLbls>
          <c:showLegendKey val="0"/>
          <c:showVal val="0"/>
          <c:showCatName val="0"/>
          <c:showSerName val="0"/>
          <c:showPercent val="0"/>
          <c:showBubbleSize val="0"/>
        </c:dLbls>
        <c:gapWidth val="150"/>
        <c:overlap val="100"/>
        <c:axId val="464822488"/>
        <c:axId val="464822096"/>
      </c:barChart>
      <c:catAx>
        <c:axId val="464822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822096"/>
        <c:crosses val="autoZero"/>
        <c:auto val="1"/>
        <c:lblAlgn val="ctr"/>
        <c:lblOffset val="100"/>
        <c:tickLblSkip val="1"/>
        <c:tickMarkSkip val="1"/>
        <c:noMultiLvlLbl val="0"/>
      </c:catAx>
      <c:valAx>
        <c:axId val="46482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22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2262</c:v>
                </c:pt>
                <c:pt idx="5">
                  <c:v>2397</c:v>
                </c:pt>
                <c:pt idx="8">
                  <c:v>2460</c:v>
                </c:pt>
                <c:pt idx="11">
                  <c:v>2571</c:v>
                </c:pt>
                <c:pt idx="14">
                  <c:v>2576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c:v>
                </c:pt>
                <c:pt idx="3">
                  <c:v>5</c:v>
                </c:pt>
                <c:pt idx="6">
                  <c:v>3</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360</c:v>
                </c:pt>
                <c:pt idx="3">
                  <c:v>299</c:v>
                </c:pt>
                <c:pt idx="6">
                  <c:v>494</c:v>
                </c:pt>
                <c:pt idx="9">
                  <c:v>219</c:v>
                </c:pt>
                <c:pt idx="12">
                  <c:v>292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614</c:v>
                </c:pt>
                <c:pt idx="3">
                  <c:v>565</c:v>
                </c:pt>
                <c:pt idx="6">
                  <c:v>582</c:v>
                </c:pt>
                <c:pt idx="9">
                  <c:v>594</c:v>
                </c:pt>
                <c:pt idx="12">
                  <c:v>621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2773</c:v>
                </c:pt>
                <c:pt idx="3">
                  <c:v>2922</c:v>
                </c:pt>
                <c:pt idx="6">
                  <c:v>2919</c:v>
                </c:pt>
                <c:pt idx="9">
                  <c:v>2843</c:v>
                </c:pt>
                <c:pt idx="12">
                  <c:v>2929</c:v>
                </c:pt>
              </c:numCache>
            </c:numRef>
          </c:val>
        </c:ser>
        <c:dLbls>
          <c:showLegendKey val="0"/>
          <c:showVal val="0"/>
          <c:showCatName val="0"/>
          <c:showSerName val="0"/>
          <c:showPercent val="0"/>
          <c:showBubbleSize val="0"/>
        </c:dLbls>
        <c:gapWidth val="100"/>
        <c:overlap val="100"/>
        <c:axId val="464825232"/>
        <c:axId val="464827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1498</c:v>
                </c:pt>
                <c:pt idx="2">
                  <c:v>#N/A</c:v>
                </c:pt>
                <c:pt idx="3">
                  <c:v>#N/A</c:v>
                </c:pt>
                <c:pt idx="4">
                  <c:v>1394</c:v>
                </c:pt>
                <c:pt idx="5">
                  <c:v>#N/A</c:v>
                </c:pt>
                <c:pt idx="6">
                  <c:v>#N/A</c:v>
                </c:pt>
                <c:pt idx="7">
                  <c:v>1538</c:v>
                </c:pt>
                <c:pt idx="8">
                  <c:v>#N/A</c:v>
                </c:pt>
                <c:pt idx="9">
                  <c:v>#N/A</c:v>
                </c:pt>
                <c:pt idx="10">
                  <c:v>1086</c:v>
                </c:pt>
                <c:pt idx="11">
                  <c:v>#N/A</c:v>
                </c:pt>
                <c:pt idx="12">
                  <c:v>#N/A</c:v>
                </c:pt>
                <c:pt idx="13">
                  <c:v>1266</c:v>
                </c:pt>
                <c:pt idx="14">
                  <c:v>#N/A</c:v>
                </c:pt>
              </c:numCache>
            </c:numRef>
          </c:val>
          <c:smooth val="0"/>
        </c:ser>
        <c:dLbls>
          <c:showLegendKey val="0"/>
          <c:showVal val="0"/>
          <c:showCatName val="0"/>
          <c:showSerName val="0"/>
          <c:showPercent val="0"/>
          <c:showBubbleSize val="0"/>
        </c:dLbls>
        <c:marker val="1"/>
        <c:smooth val="0"/>
        <c:axId val="464825232"/>
        <c:axId val="464827192"/>
      </c:lineChart>
      <c:catAx>
        <c:axId val="46482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827192"/>
        <c:crosses val="autoZero"/>
        <c:auto val="1"/>
        <c:lblAlgn val="ctr"/>
        <c:lblOffset val="100"/>
        <c:tickLblSkip val="1"/>
        <c:tickMarkSkip val="1"/>
        <c:noMultiLvlLbl val="0"/>
      </c:catAx>
      <c:valAx>
        <c:axId val="464827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2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24960</c:v>
                </c:pt>
                <c:pt idx="5">
                  <c:v>26802</c:v>
                </c:pt>
                <c:pt idx="8">
                  <c:v>27761</c:v>
                </c:pt>
                <c:pt idx="11">
                  <c:v>28248</c:v>
                </c:pt>
                <c:pt idx="14">
                  <c:v>29068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5172</c:v>
                </c:pt>
                <c:pt idx="5">
                  <c:v>5017</c:v>
                </c:pt>
                <c:pt idx="8">
                  <c:v>4675</c:v>
                </c:pt>
                <c:pt idx="11">
                  <c:v>4343</c:v>
                </c:pt>
                <c:pt idx="14">
                  <c:v>1299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4559</c:v>
                </c:pt>
                <c:pt idx="5">
                  <c:v>5073</c:v>
                </c:pt>
                <c:pt idx="8">
                  <c:v>5983</c:v>
                </c:pt>
                <c:pt idx="11">
                  <c:v>6489</c:v>
                </c:pt>
                <c:pt idx="14">
                  <c:v>5392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6</c:v>
                </c:pt>
                <c:pt idx="6">
                  <c:v>8</c:v>
                </c:pt>
                <c:pt idx="9">
                  <c:v>10</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5863</c:v>
                </c:pt>
                <c:pt idx="3">
                  <c:v>5686</c:v>
                </c:pt>
                <c:pt idx="6">
                  <c:v>5371</c:v>
                </c:pt>
                <c:pt idx="9">
                  <c:v>5062</c:v>
                </c:pt>
                <c:pt idx="12">
                  <c:v>4781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2527</c:v>
                </c:pt>
                <c:pt idx="3">
                  <c:v>2712</c:v>
                </c:pt>
                <c:pt idx="6">
                  <c:v>2252</c:v>
                </c:pt>
                <c:pt idx="9">
                  <c:v>2212</c:v>
                </c:pt>
                <c:pt idx="12">
                  <c:v>1988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10690</c:v>
                </c:pt>
                <c:pt idx="3">
                  <c:v>10372</c:v>
                </c:pt>
                <c:pt idx="6">
                  <c:v>10021</c:v>
                </c:pt>
                <c:pt idx="9">
                  <c:v>9463</c:v>
                </c:pt>
                <c:pt idx="12">
                  <c:v>9622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92</c:v>
                </c:pt>
                <c:pt idx="3">
                  <c:v>65</c:v>
                </c:pt>
                <c:pt idx="6">
                  <c:v>326</c:v>
                </c:pt>
                <c:pt idx="9">
                  <c:v>303</c:v>
                </c:pt>
                <c:pt idx="12">
                  <c:v>265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28000</c:v>
                </c:pt>
                <c:pt idx="3">
                  <c:v>28667</c:v>
                </c:pt>
                <c:pt idx="6">
                  <c:v>29284</c:v>
                </c:pt>
                <c:pt idx="9">
                  <c:v>29552</c:v>
                </c:pt>
                <c:pt idx="12">
                  <c:v>30994</c:v>
                </c:pt>
              </c:numCache>
            </c:numRef>
          </c:val>
        </c:ser>
        <c:dLbls>
          <c:showLegendKey val="0"/>
          <c:showVal val="0"/>
          <c:showCatName val="0"/>
          <c:showSerName val="0"/>
          <c:showPercent val="0"/>
          <c:showBubbleSize val="0"/>
        </c:dLbls>
        <c:gapWidth val="100"/>
        <c:overlap val="100"/>
        <c:axId val="464827584"/>
        <c:axId val="47259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12483</c:v>
                </c:pt>
                <c:pt idx="2">
                  <c:v>#N/A</c:v>
                </c:pt>
                <c:pt idx="3">
                  <c:v>#N/A</c:v>
                </c:pt>
                <c:pt idx="4">
                  <c:v>10617</c:v>
                </c:pt>
                <c:pt idx="5">
                  <c:v>#N/A</c:v>
                </c:pt>
                <c:pt idx="6">
                  <c:v>#N/A</c:v>
                </c:pt>
                <c:pt idx="7">
                  <c:v>8842</c:v>
                </c:pt>
                <c:pt idx="8">
                  <c:v>#N/A</c:v>
                </c:pt>
                <c:pt idx="9">
                  <c:v>#N/A</c:v>
                </c:pt>
                <c:pt idx="10">
                  <c:v>7523</c:v>
                </c:pt>
                <c:pt idx="11">
                  <c:v>#N/A</c:v>
                </c:pt>
                <c:pt idx="12">
                  <c:v>#N/A</c:v>
                </c:pt>
                <c:pt idx="13">
                  <c:v>11904</c:v>
                </c:pt>
                <c:pt idx="14">
                  <c:v>#N/A</c:v>
                </c:pt>
              </c:numCache>
            </c:numRef>
          </c:val>
          <c:smooth val="0"/>
        </c:ser>
        <c:dLbls>
          <c:showLegendKey val="0"/>
          <c:showVal val="0"/>
          <c:showCatName val="0"/>
          <c:showSerName val="0"/>
          <c:showPercent val="0"/>
          <c:showBubbleSize val="0"/>
        </c:dLbls>
        <c:marker val="1"/>
        <c:smooth val="0"/>
        <c:axId val="464827584"/>
        <c:axId val="472591744"/>
      </c:lineChart>
      <c:catAx>
        <c:axId val="4648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591744"/>
        <c:crosses val="autoZero"/>
        <c:auto val="1"/>
        <c:lblAlgn val="ctr"/>
        <c:lblOffset val="100"/>
        <c:tickLblSkip val="1"/>
        <c:tickMarkSkip val="1"/>
        <c:noMultiLvlLbl val="0"/>
      </c:catAx>
      <c:valAx>
        <c:axId val="47259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{13330BF9-A9B8-46A0-BAAC-C3F2A3284ED6}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{7CBFB75F-3F0E-4E22-B4AB-33C6E4E3FE47}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{66FE1FC4-0C00-4E6D-A07F-6C9FD6F92743}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{B7996DC4-2AD7-419F-BB04-4A360F70A145}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{B0513EBD-5953-4669-8BFF-414DA6875156}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{2DCBB943-ABAA-45AA-8F54-0545FE05FFA2}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{E3365CA7-91F8-428A-812D-F52F574F7AF0}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{2F294CF9-6EE4-4A0D-80A3-2F02F35E870D}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{67613E92-F7A5-4A5F-9664-99E60040DAF0}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{83EB4B6B-C913-4931-9F2D-0B16E902DDD0}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72590176"/>
        <c:axId val="472588608"/>
      </c:scatterChart>
      <c:valAx>
        <c:axId val="472590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588608"/>
        <c:crosses val="autoZero"/>
        <c:crossBetween val="midCat"/>
      </c:valAx>
      <c:valAx>
        <c:axId val="472588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590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{970DC308-79DA-487E-B4DA-FBF25A9EA2F7}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{011E0416-9523-4D2B-B7FE-DED8BF23E8F7}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{DC868BCD-94AA-4902-A072-E2F9FA9FD133}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{8BDD1A58-7B97-46E4-8C61-9FCF9C4F0266}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{912ADCC7-D311-4F87-86A5-D73D079646DB}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11.2</c:v>
                </c:pt>
                <c:pt idx="2">
                  <c:v>11.3</c:v>
                </c:pt>
                <c:pt idx="3">
                  <c:v>10.3</c:v>
                </c:pt>
                <c:pt idx="4">
                  <c:v>9.9</c:v>
                </c:pt>
              </c:numCache>
            </c:numRef>
          </c:xVal>
          <c:yVal>
            <c:numRef>
              <c:f>公会計指標分析・財政指標組合せ分析表!$K$73:$O$73</c:f>
              <c:numCache>
                <c:formatCode>#,##0.0;"▲ "#,##0.0</c:formatCode>
                <c:ptCount val="5"/>
                <c:pt idx="0">
                  <c:v>96.8</c:v>
                </c:pt>
                <c:pt idx="1">
                  <c:v>81.5</c:v>
                </c:pt>
                <c:pt idx="2">
                  <c:v>67.400000000000006</c:v>
                </c:pt>
                <c:pt idx="3">
                  <c:v>58.5</c:v>
                </c:pt>
                <c:pt idx="4">
                  <c:v>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{C11F8230-7A26-4AA7-857C-88C1CC8B7407}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{13C849C4-F918-4CD9-9391-5C531204F4D2}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{D346ECAB-B53E-4513-9926-00E0F215C231}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{29433D2D-A0E1-4EDF-BDD6-8E159C63FCF7}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{5982DCBB-456B-402A-B365-C38A85C7F099}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7.8</c:v>
                </c:pt>
              </c:numCache>
            </c:numRef>
          </c:xVal>
          <c:yVal>
            <c:numRef>
              <c:f>公会計指標分析・財政指標組合せ分析表!$K$77:$O$77</c:f>
              <c:numCache>
                <c:formatCode>#,##0.0;"▲ "#,##0.0</c:formatCode>
                <c:ptCount val="5"/>
                <c:pt idx="0">
                  <c:v>58.6</c:v>
                </c:pt>
                <c:pt idx="1">
                  <c:v>52.6</c:v>
                </c:pt>
                <c:pt idx="2">
                  <c:v>41.3</c:v>
                </c:pt>
                <c:pt idx="3">
                  <c:v>33</c:v>
                </c:pt>
                <c:pt idx="4">
                  <c:v>37.299999999999997</c:v>
                </c:pt>
              </c:numCache>
            </c:numRef>
          </c:yVal>
          <c:smooth val="0"/>
        </c:ser>
        <c:dLbls>
          <c:showLegendKey val="0"/>
          <c:showVal val="0"/>
          <c:showCatName val="0"/>
          <c:showSerName val="0"/>
          <c:showPercent val="0"/>
          <c:showBubbleSize val="0"/>
        </c:dLbls>
        <c:axId val="472589000"/>
        <c:axId val="472586648"/>
      </c:scatterChart>
      <c:valAx>
        <c:axId val="472589000"/>
        <c:scaling>
          <c:orientation val="minMax"/>
          <c:max val="12.1"/>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586648"/>
        <c:crosses val="autoZero"/>
        <c:crossBetween val="midCat"/>
      </c:valAx>
      <c:valAx>
        <c:axId val="472586648"/>
        <c:scaling>
          <c:orientation val="minMax"/>
          <c:max val="10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589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臨時財政対策債及び合併特例債の毎年の発行により，平成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年度の元利償還金が増加した。今後は，災害復旧事業債等により，元利償還金が増加していく見込みである。このピークは，平成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年度であり，以降は減少していく。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今後も借入の際は，交付税措置のある有利な起債を活用するとともに。起債の発行の抑制に努める。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　臨時財政対策債，合併特例債及び災害復旧事業債の発行により，地方債の現在高が増加した。さらに，災害復旧事業等により財政調整基金を多額に取り崩したほか，都市計画税を廃止したことから，将来負担比率が平成</a:t>
          </a:r>
          <a:r>
            <a:rPr kumimoji="1" lang="en-US" altLang="ja-JP" sz="1400" b="0">
              <a:latin typeface="ＭＳ ゴシック" pitchFamily="49" charset="-128"/>
              <a:ea typeface="ＭＳ ゴシック" pitchFamily="49" charset="-128"/>
            </a:rPr>
            <a:t>26</a:t>
          </a:r>
          <a:r>
            <a:rPr kumimoji="1" lang="ja-JP" altLang="en-US" sz="1400" b="0">
              <a:latin typeface="ＭＳ ゴシック" pitchFamily="49" charset="-128"/>
              <a:ea typeface="ＭＳ ゴシック" pitchFamily="49" charset="-128"/>
            </a:rPr>
            <a:t>年度よりも</a:t>
          </a:r>
          <a:r>
            <a:rPr kumimoji="1" lang="en-US" altLang="ja-JP" sz="1400" b="0">
              <a:latin typeface="ＭＳ ゴシック" pitchFamily="49" charset="-128"/>
              <a:ea typeface="ＭＳ ゴシック" pitchFamily="49" charset="-128"/>
            </a:rPr>
            <a:t>32.5</a:t>
          </a:r>
          <a:r>
            <a:rPr kumimoji="1" lang="ja-JP" altLang="en-US" sz="1400" b="0">
              <a:latin typeface="ＭＳ ゴシック" pitchFamily="49" charset="-128"/>
              <a:ea typeface="ＭＳ ゴシック" pitchFamily="49" charset="-128"/>
            </a:rPr>
            <a:t>ポイントと大幅に増加した。</a:t>
          </a:r>
          <a:endParaRPr kumimoji="1" lang="en-US" altLang="ja-JP" sz="1400" b="0">
            <a:latin typeface="ＭＳ ゴシック" pitchFamily="49" charset="-128"/>
            <a:ea typeface="ＭＳ ゴシック" pitchFamily="49" charset="-128"/>
          </a:endParaRPr>
        </a:p>
        <a:p>
          <a:r>
            <a:rPr kumimoji="1" lang="ja-JP" altLang="en-US" sz="1400" b="0">
              <a:latin typeface="ＭＳ ゴシック" pitchFamily="49" charset="-128"/>
              <a:ea typeface="ＭＳ ゴシック" pitchFamily="49" charset="-128"/>
            </a:rPr>
            <a:t>　今後も復興事業を優先し，建設事業の見直しや交付税措置の有利な起債を活用し，将来負担比率の抑制に努める。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64,462
60,540
123.64
34,105,703
31,112,295
261,271
15,334,048
30,993,812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64,462
60,540
123.64
34,105,703
31,112,295
261,271
15,334,048
30,993,812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64,462
60,540
123.64
34,105,703
31,112,295
261,271
15,334,048
30,993,812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64,462
60,540
123.64
34,105,703
31,112,295
261,271
15,334,048
30,993,812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大規模事業所があるため，法人市民税の依存度が高い。ここ</a:t>
          </a:r>
          <a:r>
            <a:rPr kumimoji="1" lang="en-US" altLang="ja-JP" sz="1300">
              <a:latin typeface="ＭＳ Ｐゴシック"/>
            </a:rPr>
            <a:t>5</a:t>
          </a:r>
          <a:r>
            <a:rPr kumimoji="1" lang="ja-JP" altLang="en-US" sz="1300">
              <a:latin typeface="ＭＳ Ｐゴシック"/>
            </a:rPr>
            <a:t>年間は，横ばい傾向となっている。</a:t>
          </a:r>
          <a:endParaRPr kumimoji="1" lang="en-US" altLang="ja-JP" sz="1300">
            <a:latin typeface="ＭＳ Ｐゴシック"/>
          </a:endParaRPr>
        </a:p>
        <a:p>
          <a:r>
            <a:rPr kumimoji="1" lang="ja-JP" altLang="en-US" sz="1300">
              <a:latin typeface="ＭＳ Ｐゴシック"/>
            </a:rPr>
            <a:t>　今後は，圏央道常総インターチェンジ周辺開発事業を行い産業用地の創出を図って税収の確保を行っていく。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4" name="直線コネクタ 73"/>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6" name="テキスト ボックス 75"/>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76200</xdr:rowOff>
    </xdr:to>
    <xdr:cxnSp macro="">
      <xdr:nvCxnSpPr>
        <xdr:cNvPr id="77" name="直線コネクタ 76"/>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6" name="テキスト ボックス 95"/>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経常一般財源である地方消費税交付金及び普通交付税の増額により，平成</a:t>
          </a:r>
          <a:r>
            <a:rPr kumimoji="1" lang="en-US" altLang="ja-JP" sz="1300">
              <a:latin typeface="ＭＳ Ｐゴシック"/>
            </a:rPr>
            <a:t>26</a:t>
          </a:r>
          <a:r>
            <a:rPr kumimoji="1" lang="ja-JP" altLang="en-US" sz="1300">
              <a:latin typeface="ＭＳ Ｐゴシック"/>
            </a:rPr>
            <a:t>年度に比べて</a:t>
          </a:r>
          <a:r>
            <a:rPr kumimoji="1" lang="en-US" altLang="ja-JP" sz="1300">
              <a:latin typeface="ＭＳ Ｐゴシック"/>
            </a:rPr>
            <a:t>1.9</a:t>
          </a:r>
          <a:r>
            <a:rPr kumimoji="1" lang="ja-JP" altLang="en-US" sz="1300">
              <a:latin typeface="ＭＳ Ｐゴシック"/>
            </a:rPr>
            <a:t>ポイント低くなり，類似団体を</a:t>
          </a:r>
          <a:r>
            <a:rPr kumimoji="1" lang="en-US" altLang="ja-JP" sz="1300">
              <a:latin typeface="ＭＳ Ｐゴシック"/>
            </a:rPr>
            <a:t>3.5</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今後は，市税の徴収強化及び</a:t>
          </a:r>
          <a:r>
            <a:rPr kumimoji="1" lang="ja-JP" altLang="ja-JP" sz="1300">
              <a:solidFill>
                <a:schemeClr val="dk1"/>
              </a:solidFill>
              <a:latin typeface="+mn-lt"/>
              <a:ea typeface="+mn-ea"/>
              <a:cs typeface="+mn-cs"/>
            </a:rPr>
            <a:t>圏央道常総インターチェンジ周辺開発事業</a:t>
          </a:r>
          <a:r>
            <a:rPr kumimoji="1" lang="ja-JP" altLang="en-US" sz="1300">
              <a:solidFill>
                <a:schemeClr val="dk1"/>
              </a:solidFill>
              <a:latin typeface="+mn-lt"/>
              <a:ea typeface="+mn-ea"/>
              <a:cs typeface="+mn-cs"/>
            </a:rPr>
            <a:t>に伴う</a:t>
          </a:r>
          <a:r>
            <a:rPr kumimoji="1" lang="ja-JP" altLang="ja-JP" sz="1300">
              <a:solidFill>
                <a:schemeClr val="dk1"/>
              </a:solidFill>
              <a:latin typeface="+mn-lt"/>
              <a:ea typeface="+mn-ea"/>
              <a:cs typeface="+mn-cs"/>
            </a:rPr>
            <a:t>産業用地の創出を図って税収</a:t>
          </a:r>
          <a:r>
            <a:rPr kumimoji="1" lang="ja-JP" altLang="en-US" sz="1300">
              <a:solidFill>
                <a:schemeClr val="dk1"/>
              </a:solidFill>
              <a:latin typeface="+mn-lt"/>
              <a:ea typeface="+mn-ea"/>
              <a:cs typeface="+mn-cs"/>
            </a:rPr>
            <a:t>を確保していく。また，人件費の削減や内部管理経費の削減を進めて財政構造の硬直化を防いでいく。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63</xdr:row>
      <xdr:rowOff>94996</xdr:rowOff>
    </xdr:to>
    <xdr:cxnSp macro="">
      <xdr:nvCxnSpPr>
        <xdr:cNvPr id="129" name="直線コネクタ 128"/>
        <xdr:cNvCxnSpPr/>
      </xdr:nvCxnSpPr>
      <xdr:spPr>
        <a:xfrm flipV="1">
          <a:off x="4114800" y="1080465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37084</xdr:rowOff>
    </xdr:from>
    <xdr:to>
      <xdr:col>6</xdr:col>
      <xdr:colOff>0</xdr:colOff>
      <xdr:row>63</xdr:row>
      <xdr:rowOff>94996</xdr:rowOff>
    </xdr:to>
    <xdr:cxnSp macro="">
      <xdr:nvCxnSpPr>
        <xdr:cNvPr id="132" name="直線コネクタ 131"/>
        <xdr:cNvCxnSpPr/>
      </xdr:nvCxnSpPr>
      <xdr:spPr>
        <a:xfrm>
          <a:off x="3225800" y="108384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3" name="フローチャート : 判断 132"/>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34" name="テキスト ボックス 133"/>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64</xdr:row>
      <xdr:rowOff>58674</xdr:rowOff>
    </xdr:to>
    <xdr:cxnSp macro="">
      <xdr:nvCxnSpPr>
        <xdr:cNvPr id="135" name="直線コネクタ 134"/>
        <xdr:cNvCxnSpPr/>
      </xdr:nvCxnSpPr>
      <xdr:spPr>
        <a:xfrm flipV="1">
          <a:off x="2336800" y="1083843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6" name="フローチャート : 判断 135"/>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37" name="テキスト ボックス 136"/>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64</xdr:row>
      <xdr:rowOff>58674</xdr:rowOff>
    </xdr:to>
    <xdr:cxnSp macro="">
      <xdr:nvCxnSpPr>
        <xdr:cNvPr id="138" name="直線コネクタ 137"/>
        <xdr:cNvCxnSpPr/>
      </xdr:nvCxnSpPr>
      <xdr:spPr>
        <a:xfrm>
          <a:off x="1447800" y="1088669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39" name="フローチャート : 判断 138"/>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170451</xdr:rowOff>
    </xdr:from>
    <xdr:ext cx="762000" cy="259045"/>
    <xdr:sp macro="" textlink="">
      <xdr:nvSpPr>
        <xdr:cNvPr id="140" name="テキスト ボックス 139"/>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1" name="フローチャート : 判断 140"/>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42" name="テキスト ボックス 141"/>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8" name="円/楕円 147"/>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140479</xdr:rowOff>
    </xdr:from>
    <xdr:ext cx="762000" cy="259045"/>
    <xdr:sp macro="" textlink="">
      <xdr:nvSpPr>
        <xdr:cNvPr id="149"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44196</xdr:rowOff>
    </xdr:from>
    <xdr:to>
      <xdr:col>6</xdr:col>
      <xdr:colOff>50800</xdr:colOff>
      <xdr:row>63</xdr:row>
      <xdr:rowOff>145796</xdr:rowOff>
    </xdr:to>
    <xdr:sp macro="" textlink="">
      <xdr:nvSpPr>
        <xdr:cNvPr id="150" name="円/楕円 149"/>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130573</xdr:rowOff>
    </xdr:from>
    <xdr:ext cx="736600" cy="259045"/>
    <xdr:sp macro="" textlink="">
      <xdr:nvSpPr>
        <xdr:cNvPr id="151" name="テキスト ボックス 150"/>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2" name="円/楕円 151"/>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53" name="テキスト ボックス 152"/>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7874</xdr:rowOff>
    </xdr:from>
    <xdr:to>
      <xdr:col>3</xdr:col>
      <xdr:colOff>330200</xdr:colOff>
      <xdr:row>64</xdr:row>
      <xdr:rowOff>109474</xdr:rowOff>
    </xdr:to>
    <xdr:sp macro="" textlink="">
      <xdr:nvSpPr>
        <xdr:cNvPr id="154" name="円/楕円 153"/>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94251</xdr:rowOff>
    </xdr:from>
    <xdr:ext cx="762000" cy="259045"/>
    <xdr:sp macro="" textlink="">
      <xdr:nvSpPr>
        <xdr:cNvPr id="155" name="テキスト ボックス 154"/>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56" name="円/楕円 155"/>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57" name="テキスト ボックス 156"/>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年度は，災害により大幅に増加した。特に，災害廃棄物処理に係る臨時的経費が多額となったことが要因である。この経費は，平成</a:t>
          </a:r>
          <a:r>
            <a:rPr kumimoji="1" lang="en-US" altLang="ja-JP" sz="1300" baseline="0">
              <a:latin typeface="ＭＳ Ｐゴシック"/>
            </a:rPr>
            <a:t>28</a:t>
          </a:r>
          <a:r>
            <a:rPr kumimoji="1" lang="ja-JP" altLang="en-US" sz="1300" baseline="0">
              <a:latin typeface="ＭＳ Ｐゴシック"/>
            </a:rPr>
            <a:t>年度も発生するため，平成</a:t>
          </a:r>
          <a:r>
            <a:rPr kumimoji="1" lang="en-US" altLang="ja-JP" sz="1300" baseline="0">
              <a:latin typeface="ＭＳ Ｐゴシック"/>
            </a:rPr>
            <a:t>29</a:t>
          </a:r>
          <a:r>
            <a:rPr kumimoji="1" lang="ja-JP" altLang="en-US" sz="1300" baseline="0">
              <a:latin typeface="ＭＳ Ｐゴシック"/>
            </a:rPr>
            <a:t>年度以降は，大幅に減少する見込みである。</a:t>
          </a:r>
          <a:endParaRPr kumimoji="1" lang="en-US" altLang="ja-JP" sz="1300" baseline="0">
            <a:latin typeface="ＭＳ Ｐゴシック"/>
          </a:endParaRPr>
        </a:p>
        <a:p>
          <a:r>
            <a:rPr kumimoji="1" lang="ja-JP" altLang="en-US" sz="1300" baseline="0">
              <a:latin typeface="ＭＳ Ｐゴシック"/>
            </a:rPr>
            <a:t>　引き続き，民間委託，新規採用者の抑制や管理職手当の削減等に取り組んでいく。</a:t>
          </a:r>
          <a:endParaRPr kumimoji="1" lang="en-US" altLang="ja-JP" sz="1300" baseline="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30339</xdr:rowOff>
    </xdr:from>
    <xdr:to>
      <xdr:col>7</xdr:col>
      <xdr:colOff>152400</xdr:colOff>
      <xdr:row>88</xdr:row>
      <xdr:rowOff>91367</xdr:rowOff>
    </xdr:to>
    <xdr:cxnSp macro="">
      <xdr:nvCxnSpPr>
        <xdr:cNvPr id="194" name="直線コネクタ 193"/>
        <xdr:cNvCxnSpPr/>
      </xdr:nvCxnSpPr>
      <xdr:spPr>
        <a:xfrm>
          <a:off x="4114800" y="14089239"/>
          <a:ext cx="838200" cy="108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98408</xdr:rowOff>
    </xdr:from>
    <xdr:to>
      <xdr:col>6</xdr:col>
      <xdr:colOff>0</xdr:colOff>
      <xdr:row>82</xdr:row>
      <xdr:rowOff>30339</xdr:rowOff>
    </xdr:to>
    <xdr:cxnSp macro="">
      <xdr:nvCxnSpPr>
        <xdr:cNvPr id="197" name="直線コネクタ 196"/>
        <xdr:cNvCxnSpPr/>
      </xdr:nvCxnSpPr>
      <xdr:spPr>
        <a:xfrm>
          <a:off x="3225800" y="13985858"/>
          <a:ext cx="889000" cy="1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198" name="フローチャート : 判断 197"/>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154816</xdr:rowOff>
    </xdr:from>
    <xdr:ext cx="736600" cy="259045"/>
    <xdr:sp macro="" textlink="">
      <xdr:nvSpPr>
        <xdr:cNvPr id="199" name="テキスト ボックス 198"/>
        <xdr:cNvSpPr txBox="1"/>
      </xdr:nvSpPr>
      <xdr:spPr>
        <a:xfrm>
          <a:off x="3733800" y="1472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98408</xdr:rowOff>
    </xdr:from>
    <xdr:to>
      <xdr:col>4</xdr:col>
      <xdr:colOff>482600</xdr:colOff>
      <xdr:row>81</xdr:row>
      <xdr:rowOff>140360</xdr:rowOff>
    </xdr:to>
    <xdr:cxnSp macro="">
      <xdr:nvCxnSpPr>
        <xdr:cNvPr id="200" name="直線コネクタ 199"/>
        <xdr:cNvCxnSpPr/>
      </xdr:nvCxnSpPr>
      <xdr:spPr>
        <a:xfrm flipV="1">
          <a:off x="2336800" y="13985858"/>
          <a:ext cx="889000" cy="4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1" name="フローチャート : 判断 200"/>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122412</xdr:rowOff>
    </xdr:from>
    <xdr:ext cx="762000" cy="259045"/>
    <xdr:sp macro="" textlink="">
      <xdr:nvSpPr>
        <xdr:cNvPr id="202" name="テキスト ボックス 201"/>
        <xdr:cNvSpPr txBox="1"/>
      </xdr:nvSpPr>
      <xdr:spPr>
        <a:xfrm>
          <a:off x="2844800" y="14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140360</xdr:rowOff>
    </xdr:from>
    <xdr:to>
      <xdr:col>3</xdr:col>
      <xdr:colOff>279400</xdr:colOff>
      <xdr:row>82</xdr:row>
      <xdr:rowOff>121275</xdr:rowOff>
    </xdr:to>
    <xdr:cxnSp macro="">
      <xdr:nvCxnSpPr>
        <xdr:cNvPr id="203" name="直線コネクタ 202"/>
        <xdr:cNvCxnSpPr/>
      </xdr:nvCxnSpPr>
      <xdr:spPr>
        <a:xfrm flipV="1">
          <a:off x="1447800" y="14027810"/>
          <a:ext cx="889000" cy="1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4" name="フローチャート : 判断 203"/>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43835</xdr:rowOff>
    </xdr:from>
    <xdr:ext cx="762000" cy="259045"/>
    <xdr:sp macro="" textlink="">
      <xdr:nvSpPr>
        <xdr:cNvPr id="205" name="テキスト ボックス 204"/>
        <xdr:cNvSpPr txBox="1"/>
      </xdr:nvSpPr>
      <xdr:spPr>
        <a:xfrm>
          <a:off x="1955800" y="146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6" name="フローチャート : 判断 205"/>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13344</xdr:rowOff>
    </xdr:from>
    <xdr:ext cx="762000" cy="259045"/>
    <xdr:sp macro="" textlink="">
      <xdr:nvSpPr>
        <xdr:cNvPr id="207" name="テキスト ボックス 206"/>
        <xdr:cNvSpPr txBox="1"/>
      </xdr:nvSpPr>
      <xdr:spPr>
        <a:xfrm>
          <a:off x="1066800" y="145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40567</xdr:rowOff>
    </xdr:from>
    <xdr:to>
      <xdr:col>7</xdr:col>
      <xdr:colOff>203200</xdr:colOff>
      <xdr:row>88</xdr:row>
      <xdr:rowOff>142167</xdr:rowOff>
    </xdr:to>
    <xdr:sp macro="" textlink="">
      <xdr:nvSpPr>
        <xdr:cNvPr id="213" name="円/楕円 212"/>
        <xdr:cNvSpPr/>
      </xdr:nvSpPr>
      <xdr:spPr>
        <a:xfrm>
          <a:off x="4902200" y="151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12644</xdr:rowOff>
    </xdr:from>
    <xdr:ext cx="762000" cy="259045"/>
    <xdr:sp macro="" textlink="">
      <xdr:nvSpPr>
        <xdr:cNvPr id="214" name="人件費・物件費等の状況該当値テキスト"/>
        <xdr:cNvSpPr txBox="1"/>
      </xdr:nvSpPr>
      <xdr:spPr>
        <a:xfrm>
          <a:off x="5041900" y="1510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163,301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150989</xdr:rowOff>
    </xdr:from>
    <xdr:to>
      <xdr:col>6</xdr:col>
      <xdr:colOff>50800</xdr:colOff>
      <xdr:row>82</xdr:row>
      <xdr:rowOff>81139</xdr:rowOff>
    </xdr:to>
    <xdr:sp macro="" textlink="">
      <xdr:nvSpPr>
        <xdr:cNvPr id="215" name="円/楕円 214"/>
        <xdr:cNvSpPr/>
      </xdr:nvSpPr>
      <xdr:spPr>
        <a:xfrm>
          <a:off x="4064000" y="140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91316</xdr:rowOff>
    </xdr:from>
    <xdr:ext cx="736600" cy="259045"/>
    <xdr:sp macro="" textlink="">
      <xdr:nvSpPr>
        <xdr:cNvPr id="216" name="テキスト ボックス 215"/>
        <xdr:cNvSpPr txBox="1"/>
      </xdr:nvSpPr>
      <xdr:spPr>
        <a:xfrm>
          <a:off x="3733800" y="13807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47608</xdr:rowOff>
    </xdr:from>
    <xdr:to>
      <xdr:col>4</xdr:col>
      <xdr:colOff>533400</xdr:colOff>
      <xdr:row>81</xdr:row>
      <xdr:rowOff>149208</xdr:rowOff>
    </xdr:to>
    <xdr:sp macro="" textlink="">
      <xdr:nvSpPr>
        <xdr:cNvPr id="217" name="円/楕円 216"/>
        <xdr:cNvSpPr/>
      </xdr:nvSpPr>
      <xdr:spPr>
        <a:xfrm>
          <a:off x="3175000" y="139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159385</xdr:rowOff>
    </xdr:from>
    <xdr:ext cx="762000" cy="259045"/>
    <xdr:sp macro="" textlink="">
      <xdr:nvSpPr>
        <xdr:cNvPr id="218" name="テキスト ボックス 217"/>
        <xdr:cNvSpPr txBox="1"/>
      </xdr:nvSpPr>
      <xdr:spPr>
        <a:xfrm>
          <a:off x="2844800" y="1370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89560</xdr:rowOff>
    </xdr:from>
    <xdr:to>
      <xdr:col>3</xdr:col>
      <xdr:colOff>330200</xdr:colOff>
      <xdr:row>82</xdr:row>
      <xdr:rowOff>19710</xdr:rowOff>
    </xdr:to>
    <xdr:sp macro="" textlink="">
      <xdr:nvSpPr>
        <xdr:cNvPr id="219" name="円/楕円 218"/>
        <xdr:cNvSpPr/>
      </xdr:nvSpPr>
      <xdr:spPr>
        <a:xfrm>
          <a:off x="2286000" y="139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29887</xdr:rowOff>
    </xdr:from>
    <xdr:ext cx="762000" cy="259045"/>
    <xdr:sp macro="" textlink="">
      <xdr:nvSpPr>
        <xdr:cNvPr id="220" name="テキスト ボックス 219"/>
        <xdr:cNvSpPr txBox="1"/>
      </xdr:nvSpPr>
      <xdr:spPr>
        <a:xfrm>
          <a:off x="1955800" y="1374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70475</xdr:rowOff>
    </xdr:from>
    <xdr:to>
      <xdr:col>2</xdr:col>
      <xdr:colOff>127000</xdr:colOff>
      <xdr:row>83</xdr:row>
      <xdr:rowOff>625</xdr:rowOff>
    </xdr:to>
    <xdr:sp macro="" textlink="">
      <xdr:nvSpPr>
        <xdr:cNvPr id="221" name="円/楕円 220"/>
        <xdr:cNvSpPr/>
      </xdr:nvSpPr>
      <xdr:spPr>
        <a:xfrm>
          <a:off x="1397000" y="141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10802</xdr:rowOff>
    </xdr:from>
    <xdr:ext cx="762000" cy="259045"/>
    <xdr:sp macro="" textlink="">
      <xdr:nvSpPr>
        <xdr:cNvPr id="222" name="テキスト ボックス 221"/>
        <xdr:cNvSpPr txBox="1"/>
      </xdr:nvSpPr>
      <xdr:spPr>
        <a:xfrm>
          <a:off x="1066800" y="138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市独自に管理職手当の削減を実施しているため，類似団体を</a:t>
          </a:r>
          <a:r>
            <a:rPr kumimoji="1" lang="en-US" altLang="ja-JP" sz="1300">
              <a:latin typeface="ＭＳ Ｐゴシック"/>
            </a:rPr>
            <a:t>3.4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今後は，勤務成績や実績が昇任や昇給に反映される人事評価制度を実施し，さらなる給与の適正化を図っていく。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88</xdr:row>
      <xdr:rowOff>67028</xdr:rowOff>
    </xdr:to>
    <xdr:cxnSp macro="">
      <xdr:nvCxnSpPr>
        <xdr:cNvPr id="251" name="直線コネクタ 250"/>
        <xdr:cNvCxnSpPr/>
      </xdr:nvCxnSpPr>
      <xdr:spPr>
        <a:xfrm flipV="1">
          <a:off x="17018000" y="13881100"/>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39105</xdr:rowOff>
    </xdr:from>
    <xdr:ext cx="762000" cy="259045"/>
    <xdr:sp macro="" textlink="">
      <xdr:nvSpPr>
        <xdr:cNvPr id="252"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67028</xdr:rowOff>
    </xdr:from>
    <xdr:to>
      <xdr:col>24</xdr:col>
      <xdr:colOff>647700</xdr:colOff>
      <xdr:row>88</xdr:row>
      <xdr:rowOff>67028</xdr:rowOff>
    </xdr:to>
    <xdr:cxnSp macro="">
      <xdr:nvCxnSpPr>
        <xdr:cNvPr id="253" name="直線コネクタ 252"/>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82</xdr:row>
      <xdr:rowOff>63500</xdr:rowOff>
    </xdr:to>
    <xdr:cxnSp macro="">
      <xdr:nvCxnSpPr>
        <xdr:cNvPr id="256" name="直線コネクタ 255"/>
        <xdr:cNvCxnSpPr/>
      </xdr:nvCxnSpPr>
      <xdr:spPr>
        <a:xfrm flipV="1">
          <a:off x="16179800" y="140687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36689</xdr:rowOff>
    </xdr:from>
    <xdr:to>
      <xdr:col>23</xdr:col>
      <xdr:colOff>406400</xdr:colOff>
      <xdr:row>82</xdr:row>
      <xdr:rowOff>63500</xdr:rowOff>
    </xdr:to>
    <xdr:cxnSp macro="">
      <xdr:nvCxnSpPr>
        <xdr:cNvPr id="259" name="直線コネクタ 258"/>
        <xdr:cNvCxnSpPr/>
      </xdr:nvCxnSpPr>
      <xdr:spPr>
        <a:xfrm>
          <a:off x="15290800" y="140955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36689</xdr:rowOff>
    </xdr:from>
    <xdr:to>
      <xdr:col>22</xdr:col>
      <xdr:colOff>203200</xdr:colOff>
      <xdr:row>88</xdr:row>
      <xdr:rowOff>40216</xdr:rowOff>
    </xdr:to>
    <xdr:cxnSp macro="">
      <xdr:nvCxnSpPr>
        <xdr:cNvPr id="262" name="直線コネクタ 261"/>
        <xdr:cNvCxnSpPr/>
      </xdr:nvCxnSpPr>
      <xdr:spPr>
        <a:xfrm flipV="1">
          <a:off x="14401800" y="14095589"/>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64" name="テキスト ボックス 263"/>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67028</xdr:rowOff>
    </xdr:to>
    <xdr:cxnSp macro="">
      <xdr:nvCxnSpPr>
        <xdr:cNvPr id="265" name="直線コネクタ 264"/>
        <xdr:cNvCxnSpPr/>
      </xdr:nvCxnSpPr>
      <xdr:spPr>
        <a:xfrm flipV="1">
          <a:off x="13512800" y="151278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75" name="円/楕円 274"/>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147055</xdr:rowOff>
    </xdr:from>
    <xdr:ext cx="762000" cy="259045"/>
    <xdr:sp macro="" textlink="">
      <xdr:nvSpPr>
        <xdr:cNvPr id="276" name="給与水準   （国との比較）該当値テキスト"/>
        <xdr:cNvSpPr txBox="1"/>
      </xdr:nvSpPr>
      <xdr:spPr>
        <a:xfrm>
          <a:off x="171069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7" name="円/楕円 276"/>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8" name="テキスト ボックス 277"/>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157339</xdr:rowOff>
    </xdr:from>
    <xdr:to>
      <xdr:col>22</xdr:col>
      <xdr:colOff>254000</xdr:colOff>
      <xdr:row>82</xdr:row>
      <xdr:rowOff>87489</xdr:rowOff>
    </xdr:to>
    <xdr:sp macro="" textlink="">
      <xdr:nvSpPr>
        <xdr:cNvPr id="279" name="円/楕円 278"/>
        <xdr:cNvSpPr/>
      </xdr:nvSpPr>
      <xdr:spPr>
        <a:xfrm>
          <a:off x="15240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97666</xdr:rowOff>
    </xdr:from>
    <xdr:ext cx="762000" cy="259045"/>
    <xdr:sp macro="" textlink="">
      <xdr:nvSpPr>
        <xdr:cNvPr id="280" name="テキスト ボックス 279"/>
        <xdr:cNvSpPr txBox="1"/>
      </xdr:nvSpPr>
      <xdr:spPr>
        <a:xfrm>
          <a:off x="14909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1" name="円/楕円 280"/>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82" name="テキスト ボックス 281"/>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16228</xdr:rowOff>
    </xdr:from>
    <xdr:to>
      <xdr:col>19</xdr:col>
      <xdr:colOff>533400</xdr:colOff>
      <xdr:row>88</xdr:row>
      <xdr:rowOff>117828</xdr:rowOff>
    </xdr:to>
    <xdr:sp macro="" textlink="">
      <xdr:nvSpPr>
        <xdr:cNvPr id="283" name="円/楕円 282"/>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128005</xdr:rowOff>
    </xdr:from>
    <xdr:ext cx="762000" cy="259045"/>
    <xdr:sp macro="" textlink="">
      <xdr:nvSpPr>
        <xdr:cNvPr id="284" name="テキスト ボックス 283"/>
        <xdr:cNvSpPr txBox="1"/>
      </xdr:nvSpPr>
      <xdr:spPr>
        <a:xfrm>
          <a:off x="13131800" y="148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常総市行政改革集中プランに基づく新規採用抑制を図っているが，人口も毎年減少しており，頭打ちとなっている。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latin typeface="+mn-lt"/>
              <a:ea typeface="+mn-ea"/>
              <a:cs typeface="+mn-cs"/>
            </a:rPr>
            <a:t>今後職員数は，平成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年度を基準として</a:t>
          </a:r>
          <a:r>
            <a:rPr kumimoji="1" lang="en-US" altLang="ja-JP" sz="1300">
              <a:solidFill>
                <a:schemeClr val="dk1"/>
              </a:solidFill>
              <a:latin typeface="+mn-lt"/>
              <a:ea typeface="+mn-ea"/>
              <a:cs typeface="+mn-cs"/>
            </a:rPr>
            <a:t>5</a:t>
          </a:r>
          <a:r>
            <a:rPr kumimoji="1" lang="ja-JP" altLang="ja-JP" sz="1300">
              <a:solidFill>
                <a:schemeClr val="dk1"/>
              </a:solidFill>
              <a:latin typeface="+mn-lt"/>
              <a:ea typeface="+mn-ea"/>
              <a:cs typeface="+mn-cs"/>
            </a:rPr>
            <a:t>年後の平成</a:t>
          </a:r>
          <a:r>
            <a:rPr kumimoji="1" lang="en-US" altLang="ja-JP" sz="1300">
              <a:solidFill>
                <a:schemeClr val="dk1"/>
              </a:solidFill>
              <a:latin typeface="+mn-lt"/>
              <a:ea typeface="+mn-ea"/>
              <a:cs typeface="+mn-cs"/>
            </a:rPr>
            <a:t>31</a:t>
          </a:r>
          <a:r>
            <a:rPr kumimoji="1" lang="ja-JP" altLang="ja-JP" sz="1300">
              <a:solidFill>
                <a:schemeClr val="dk1"/>
              </a:solidFill>
              <a:latin typeface="+mn-lt"/>
              <a:ea typeface="+mn-ea"/>
              <a:cs typeface="+mn-cs"/>
            </a:rPr>
            <a:t>年度に</a:t>
          </a:r>
          <a:r>
            <a:rPr kumimoji="1" lang="en-US" altLang="ja-JP" sz="1300">
              <a:solidFill>
                <a:schemeClr val="dk1"/>
              </a:solidFill>
              <a:latin typeface="+mn-lt"/>
              <a:ea typeface="+mn-ea"/>
              <a:cs typeface="+mn-cs"/>
            </a:rPr>
            <a:t>1.7%</a:t>
          </a:r>
          <a:r>
            <a:rPr kumimoji="1" lang="ja-JP" altLang="ja-JP" sz="1300">
              <a:solidFill>
                <a:schemeClr val="dk1"/>
              </a:solidFill>
              <a:latin typeface="+mn-lt"/>
              <a:ea typeface="+mn-ea"/>
              <a:cs typeface="+mn-cs"/>
            </a:rPr>
            <a:t>純減する。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具体的には，平成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月</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日の職員数</a:t>
          </a:r>
          <a:r>
            <a:rPr kumimoji="1" lang="en-US" altLang="ja-JP" sz="1300">
              <a:solidFill>
                <a:schemeClr val="dk1"/>
              </a:solidFill>
              <a:latin typeface="+mn-lt"/>
              <a:ea typeface="+mn-ea"/>
              <a:cs typeface="+mn-cs"/>
            </a:rPr>
            <a:t>518</a:t>
          </a:r>
          <a:r>
            <a:rPr kumimoji="1" lang="ja-JP" altLang="ja-JP" sz="1300">
              <a:solidFill>
                <a:schemeClr val="dk1"/>
              </a:solidFill>
              <a:latin typeface="+mn-lt"/>
              <a:ea typeface="+mn-ea"/>
              <a:cs typeface="+mn-cs"/>
            </a:rPr>
            <a:t>人を基準とすると平成</a:t>
          </a:r>
          <a:r>
            <a:rPr kumimoji="1" lang="en-US" altLang="ja-JP" sz="1300">
              <a:solidFill>
                <a:schemeClr val="dk1"/>
              </a:solidFill>
              <a:latin typeface="+mn-lt"/>
              <a:ea typeface="+mn-ea"/>
              <a:cs typeface="+mn-cs"/>
            </a:rPr>
            <a:t>31</a:t>
          </a:r>
          <a:r>
            <a:rPr kumimoji="1" lang="ja-JP" altLang="ja-JP" sz="1300">
              <a:solidFill>
                <a:schemeClr val="dk1"/>
              </a:solidFill>
              <a:latin typeface="+mn-lt"/>
              <a:ea typeface="+mn-ea"/>
              <a:cs typeface="+mn-cs"/>
            </a:rPr>
            <a:t>年</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月</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日に</a:t>
          </a:r>
          <a:r>
            <a:rPr kumimoji="1" lang="en-US" altLang="ja-JP" sz="1300">
              <a:solidFill>
                <a:schemeClr val="dk1"/>
              </a:solidFill>
              <a:latin typeface="+mn-lt"/>
              <a:ea typeface="+mn-ea"/>
              <a:cs typeface="+mn-cs"/>
            </a:rPr>
            <a:t>9</a:t>
          </a:r>
          <a:r>
            <a:rPr kumimoji="1" lang="ja-JP" altLang="ja-JP" sz="1300">
              <a:solidFill>
                <a:schemeClr val="dk1"/>
              </a:solidFill>
              <a:latin typeface="+mn-lt"/>
              <a:ea typeface="+mn-ea"/>
              <a:cs typeface="+mn-cs"/>
            </a:rPr>
            <a:t>人削減し，</a:t>
          </a:r>
          <a:r>
            <a:rPr kumimoji="1" lang="en-US" altLang="ja-JP" sz="1300">
              <a:solidFill>
                <a:schemeClr val="dk1"/>
              </a:solidFill>
              <a:latin typeface="+mn-lt"/>
              <a:ea typeface="+mn-ea"/>
              <a:cs typeface="+mn-cs"/>
            </a:rPr>
            <a:t>509</a:t>
          </a:r>
          <a:r>
            <a:rPr kumimoji="1" lang="ja-JP" altLang="ja-JP" sz="1300">
              <a:solidFill>
                <a:schemeClr val="dk1"/>
              </a:solidFill>
              <a:latin typeface="+mn-lt"/>
              <a:ea typeface="+mn-ea"/>
              <a:cs typeface="+mn-cs"/>
            </a:rPr>
            <a:t>人とすることを目標とする。</a:t>
          </a:r>
          <a:endParaRPr lang="ja-JP" altLang="ja-JP" sz="13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4" name="直線コネクタ 313"/>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5"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6" name="直線コネクタ 315"/>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7"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8" name="直線コネクタ 317"/>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163619</xdr:rowOff>
    </xdr:from>
    <xdr:to>
      <xdr:col>24</xdr:col>
      <xdr:colOff>558800</xdr:colOff>
      <xdr:row>62</xdr:row>
      <xdr:rowOff>22331</xdr:rowOff>
    </xdr:to>
    <xdr:cxnSp macro="">
      <xdr:nvCxnSpPr>
        <xdr:cNvPr id="319" name="直線コネクタ 318"/>
        <xdr:cNvCxnSpPr/>
      </xdr:nvCxnSpPr>
      <xdr:spPr>
        <a:xfrm>
          <a:off x="16179800" y="10622069"/>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0"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1" name="フローチャート : 判断 320"/>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151554</xdr:rowOff>
    </xdr:from>
    <xdr:to>
      <xdr:col>23</xdr:col>
      <xdr:colOff>406400</xdr:colOff>
      <xdr:row>61</xdr:row>
      <xdr:rowOff>163619</xdr:rowOff>
    </xdr:to>
    <xdr:cxnSp macro="">
      <xdr:nvCxnSpPr>
        <xdr:cNvPr id="322" name="直線コネクタ 321"/>
        <xdr:cNvCxnSpPr/>
      </xdr:nvCxnSpPr>
      <xdr:spPr>
        <a:xfrm>
          <a:off x="15290800" y="106100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4" name="テキスト ボックス 323"/>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151554</xdr:rowOff>
    </xdr:from>
    <xdr:to>
      <xdr:col>22</xdr:col>
      <xdr:colOff>203200</xdr:colOff>
      <xdr:row>61</xdr:row>
      <xdr:rowOff>157586</xdr:rowOff>
    </xdr:to>
    <xdr:cxnSp macro="">
      <xdr:nvCxnSpPr>
        <xdr:cNvPr id="325" name="直線コネクタ 324"/>
        <xdr:cNvCxnSpPr/>
      </xdr:nvCxnSpPr>
      <xdr:spPr>
        <a:xfrm flipV="1">
          <a:off x="14401800" y="1061000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7" name="テキスト ボックス 326"/>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157586</xdr:rowOff>
    </xdr:from>
    <xdr:to>
      <xdr:col>21</xdr:col>
      <xdr:colOff>0</xdr:colOff>
      <xdr:row>62</xdr:row>
      <xdr:rowOff>74613</xdr:rowOff>
    </xdr:to>
    <xdr:cxnSp macro="">
      <xdr:nvCxnSpPr>
        <xdr:cNvPr id="328" name="直線コネクタ 327"/>
        <xdr:cNvCxnSpPr/>
      </xdr:nvCxnSpPr>
      <xdr:spPr>
        <a:xfrm flipV="1">
          <a:off x="13512800" y="1061603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0" name="テキスト ボックス 329"/>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2" name="テキスト ボックス 331"/>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142981</xdr:rowOff>
    </xdr:from>
    <xdr:to>
      <xdr:col>24</xdr:col>
      <xdr:colOff>609600</xdr:colOff>
      <xdr:row>62</xdr:row>
      <xdr:rowOff>73131</xdr:rowOff>
    </xdr:to>
    <xdr:sp macro="" textlink="">
      <xdr:nvSpPr>
        <xdr:cNvPr id="338" name="円/楕円 337"/>
        <xdr:cNvSpPr/>
      </xdr:nvSpPr>
      <xdr:spPr>
        <a:xfrm>
          <a:off x="169672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115058</xdr:rowOff>
    </xdr:from>
    <xdr:ext cx="762000" cy="259045"/>
    <xdr:sp macro="" textlink="">
      <xdr:nvSpPr>
        <xdr:cNvPr id="339" name="定員管理の状況該当値テキスト"/>
        <xdr:cNvSpPr txBox="1"/>
      </xdr:nvSpPr>
      <xdr:spPr>
        <a:xfrm>
          <a:off x="17106900" y="1057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112819</xdr:rowOff>
    </xdr:from>
    <xdr:to>
      <xdr:col>23</xdr:col>
      <xdr:colOff>457200</xdr:colOff>
      <xdr:row>62</xdr:row>
      <xdr:rowOff>42969</xdr:rowOff>
    </xdr:to>
    <xdr:sp macro="" textlink="">
      <xdr:nvSpPr>
        <xdr:cNvPr id="340" name="円/楕円 339"/>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53146</xdr:rowOff>
    </xdr:from>
    <xdr:ext cx="736600" cy="259045"/>
    <xdr:sp macro="" textlink="">
      <xdr:nvSpPr>
        <xdr:cNvPr id="341" name="テキスト ボックス 340"/>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100754</xdr:rowOff>
    </xdr:from>
    <xdr:to>
      <xdr:col>22</xdr:col>
      <xdr:colOff>254000</xdr:colOff>
      <xdr:row>62</xdr:row>
      <xdr:rowOff>30904</xdr:rowOff>
    </xdr:to>
    <xdr:sp macro="" textlink="">
      <xdr:nvSpPr>
        <xdr:cNvPr id="342" name="円/楕円 341"/>
        <xdr:cNvSpPr/>
      </xdr:nvSpPr>
      <xdr:spPr>
        <a:xfrm>
          <a:off x="15240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41081</xdr:rowOff>
    </xdr:from>
    <xdr:ext cx="762000" cy="259045"/>
    <xdr:sp macro="" textlink="">
      <xdr:nvSpPr>
        <xdr:cNvPr id="343" name="テキスト ボックス 342"/>
        <xdr:cNvSpPr txBox="1"/>
      </xdr:nvSpPr>
      <xdr:spPr>
        <a:xfrm>
          <a:off x="14909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106786</xdr:rowOff>
    </xdr:from>
    <xdr:to>
      <xdr:col>21</xdr:col>
      <xdr:colOff>50800</xdr:colOff>
      <xdr:row>62</xdr:row>
      <xdr:rowOff>36936</xdr:rowOff>
    </xdr:to>
    <xdr:sp macro="" textlink="">
      <xdr:nvSpPr>
        <xdr:cNvPr id="344" name="円/楕円 343"/>
        <xdr:cNvSpPr/>
      </xdr:nvSpPr>
      <xdr:spPr>
        <a:xfrm>
          <a:off x="14351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47113</xdr:rowOff>
    </xdr:from>
    <xdr:ext cx="762000" cy="259045"/>
    <xdr:sp macro="" textlink="">
      <xdr:nvSpPr>
        <xdr:cNvPr id="345" name="テキスト ボックス 344"/>
        <xdr:cNvSpPr txBox="1"/>
      </xdr:nvSpPr>
      <xdr:spPr>
        <a:xfrm>
          <a:off x="14020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23813</xdr:rowOff>
    </xdr:from>
    <xdr:to>
      <xdr:col>19</xdr:col>
      <xdr:colOff>533400</xdr:colOff>
      <xdr:row>62</xdr:row>
      <xdr:rowOff>125413</xdr:rowOff>
    </xdr:to>
    <xdr:sp macro="" textlink="">
      <xdr:nvSpPr>
        <xdr:cNvPr id="346" name="円/楕円 345"/>
        <xdr:cNvSpPr/>
      </xdr:nvSpPr>
      <xdr:spPr>
        <a:xfrm>
          <a:off x="13462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135590</xdr:rowOff>
    </xdr:from>
    <xdr:ext cx="762000" cy="259045"/>
    <xdr:sp macro="" textlink="">
      <xdr:nvSpPr>
        <xdr:cNvPr id="347" name="テキスト ボックス 346"/>
        <xdr:cNvSpPr txBox="1"/>
      </xdr:nvSpPr>
      <xdr:spPr>
        <a:xfrm>
          <a:off x="13131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類似団体よりも</a:t>
          </a:r>
          <a:r>
            <a:rPr kumimoji="1" lang="en-US" altLang="ja-JP" sz="1300">
              <a:latin typeface="ＭＳ Ｐゴシック"/>
            </a:rPr>
            <a:t>2.1</a:t>
          </a:r>
          <a:r>
            <a:rPr kumimoji="1" lang="ja-JP" altLang="en-US" sz="1300">
              <a:latin typeface="ＭＳ Ｐゴシック"/>
            </a:rPr>
            <a:t>ポイント高いが，毎年減少しており平成</a:t>
          </a:r>
          <a:r>
            <a:rPr kumimoji="1" lang="en-US" altLang="ja-JP" sz="1300">
              <a:latin typeface="ＭＳ Ｐゴシック"/>
            </a:rPr>
            <a:t>26</a:t>
          </a:r>
          <a:r>
            <a:rPr kumimoji="1" lang="ja-JP" altLang="en-US" sz="1300">
              <a:latin typeface="ＭＳ Ｐゴシック"/>
            </a:rPr>
            <a:t>年度に比べて</a:t>
          </a:r>
          <a:r>
            <a:rPr kumimoji="1" lang="en-US" altLang="ja-JP" sz="1300">
              <a:latin typeface="ＭＳ Ｐゴシック"/>
            </a:rPr>
            <a:t>0.4</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今後も常総市財政健全化計画に基づき公債費の抑制を図る。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2" name="直線コネクタ 371"/>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3"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4" name="直線コネクタ 373"/>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5"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6" name="直線コネクタ 375"/>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40</xdr:row>
      <xdr:rowOff>145097</xdr:rowOff>
    </xdr:to>
    <xdr:cxnSp macro="">
      <xdr:nvCxnSpPr>
        <xdr:cNvPr id="377" name="直線コネクタ 376"/>
        <xdr:cNvCxnSpPr/>
      </xdr:nvCxnSpPr>
      <xdr:spPr>
        <a:xfrm flipV="1">
          <a:off x="16179800" y="697896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8"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9" name="フローチャート : 判断 378"/>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145097</xdr:rowOff>
    </xdr:from>
    <xdr:to>
      <xdr:col>23</xdr:col>
      <xdr:colOff>406400</xdr:colOff>
      <xdr:row>41</xdr:row>
      <xdr:rowOff>33972</xdr:rowOff>
    </xdr:to>
    <xdr:cxnSp macro="">
      <xdr:nvCxnSpPr>
        <xdr:cNvPr id="380" name="直線コネクタ 379"/>
        <xdr:cNvCxnSpPr/>
      </xdr:nvCxnSpPr>
      <xdr:spPr>
        <a:xfrm flipV="1">
          <a:off x="15290800" y="70030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1" name="フローチャート : 判断 380"/>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2" name="テキスト ボックス 381"/>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33972</xdr:rowOff>
    </xdr:to>
    <xdr:cxnSp macro="">
      <xdr:nvCxnSpPr>
        <xdr:cNvPr id="383" name="直線コネクタ 382"/>
        <xdr:cNvCxnSpPr/>
      </xdr:nvCxnSpPr>
      <xdr:spPr>
        <a:xfrm>
          <a:off x="14401800" y="70573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41</xdr:row>
      <xdr:rowOff>58103</xdr:rowOff>
    </xdr:to>
    <xdr:cxnSp macro="">
      <xdr:nvCxnSpPr>
        <xdr:cNvPr id="386" name="直線コネクタ 385"/>
        <xdr:cNvCxnSpPr/>
      </xdr:nvCxnSpPr>
      <xdr:spPr>
        <a:xfrm flipV="1">
          <a:off x="13512800" y="70573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7" name="フローチャート : 判断 386"/>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88" name="テキスト ボックス 387"/>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0" name="テキスト ボックス 389"/>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6" name="円/楕円 395"/>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7"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398" name="円/楕円 397"/>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99" name="テキスト ボックス 398"/>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0" name="円/楕円 399"/>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1" name="テキスト ボックス 400"/>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2" name="円/楕円 401"/>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3" name="テキスト ボックス 40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404" name="円/楕円 403"/>
        <xdr:cNvSpPr/>
      </xdr:nvSpPr>
      <xdr:spPr>
        <a:xfrm>
          <a:off x="13462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405" name="テキスト ボックス 40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53.7</a:t>
          </a:r>
          <a:r>
            <a:rPr kumimoji="1" lang="ja-JP" altLang="en-US" sz="1300">
              <a:latin typeface="ＭＳ Ｐゴシック"/>
            </a:rPr>
            <a:t>ポイント高く，昨年度よりも</a:t>
          </a:r>
          <a:r>
            <a:rPr kumimoji="1" lang="en-US" altLang="ja-JP" sz="1300">
              <a:latin typeface="ＭＳ Ｐゴシック"/>
            </a:rPr>
            <a:t>32.5</a:t>
          </a:r>
          <a:r>
            <a:rPr kumimoji="1" lang="ja-JP" altLang="en-US" sz="1300">
              <a:latin typeface="ＭＳ Ｐゴシック"/>
            </a:rPr>
            <a:t>ポイントと大幅に増加した。増加した要因は，充当可能基金である財政調整基金を災害復旧事業等に充てるため</a:t>
          </a:r>
          <a:r>
            <a:rPr kumimoji="1" lang="en-US" altLang="ja-JP" sz="1300">
              <a:latin typeface="ＭＳ Ｐゴシック"/>
            </a:rPr>
            <a:t>11</a:t>
          </a:r>
          <a:r>
            <a:rPr kumimoji="1" lang="ja-JP" altLang="en-US" sz="1300">
              <a:latin typeface="ＭＳ Ｐゴシック"/>
            </a:rPr>
            <a:t>億円を取り崩したこと，充当可能特定歳入である都市計画税を廃止したことである。</a:t>
          </a:r>
          <a:endParaRPr kumimoji="1" lang="en-US" altLang="ja-JP" sz="1300">
            <a:latin typeface="ＭＳ Ｐゴシック"/>
          </a:endParaRPr>
        </a:p>
        <a:p>
          <a:r>
            <a:rPr kumimoji="1" lang="ja-JP" altLang="en-US" sz="1300">
              <a:latin typeface="ＭＳ Ｐゴシック"/>
            </a:rPr>
            <a:t>　今後は，建設事業を見直して起債を抑制することや交付税措置の有利な起債を活用して，財政の健全化に努める。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4" name="直線コネクタ 433"/>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5"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6" name="直線コネクタ 435"/>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98002</xdr:rowOff>
    </xdr:from>
    <xdr:to>
      <xdr:col>24</xdr:col>
      <xdr:colOff>558800</xdr:colOff>
      <xdr:row>18</xdr:row>
      <xdr:rowOff>16510</xdr:rowOff>
    </xdr:to>
    <xdr:cxnSp macro="">
      <xdr:nvCxnSpPr>
        <xdr:cNvPr id="439" name="直線コネクタ 438"/>
        <xdr:cNvCxnSpPr/>
      </xdr:nvCxnSpPr>
      <xdr:spPr>
        <a:xfrm>
          <a:off x="16179800" y="2841202"/>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0"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1" name="フローチャート : 判断 440"/>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98002</xdr:rowOff>
    </xdr:from>
    <xdr:to>
      <xdr:col>23</xdr:col>
      <xdr:colOff>406400</xdr:colOff>
      <xdr:row>16</xdr:row>
      <xdr:rowOff>169587</xdr:rowOff>
    </xdr:to>
    <xdr:cxnSp macro="">
      <xdr:nvCxnSpPr>
        <xdr:cNvPr id="442" name="直線コネクタ 441"/>
        <xdr:cNvCxnSpPr/>
      </xdr:nvCxnSpPr>
      <xdr:spPr>
        <a:xfrm flipV="1">
          <a:off x="15290800" y="2841202"/>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3" name="フローチャート : 判断 442"/>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4" name="テキスト ボックス 443"/>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169587</xdr:rowOff>
    </xdr:from>
    <xdr:to>
      <xdr:col>22</xdr:col>
      <xdr:colOff>203200</xdr:colOff>
      <xdr:row>17</xdr:row>
      <xdr:rowOff>111548</xdr:rowOff>
    </xdr:to>
    <xdr:cxnSp macro="">
      <xdr:nvCxnSpPr>
        <xdr:cNvPr id="445" name="直線コネクタ 444"/>
        <xdr:cNvCxnSpPr/>
      </xdr:nvCxnSpPr>
      <xdr:spPr>
        <a:xfrm flipV="1">
          <a:off x="14401800" y="2912787"/>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46" name="フローチャート : 判断 445"/>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7" name="テキスト ボックス 446"/>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111548</xdr:rowOff>
    </xdr:from>
    <xdr:to>
      <xdr:col>21</xdr:col>
      <xdr:colOff>0</xdr:colOff>
      <xdr:row>18</xdr:row>
      <xdr:rowOff>63161</xdr:rowOff>
    </xdr:to>
    <xdr:cxnSp macro="">
      <xdr:nvCxnSpPr>
        <xdr:cNvPr id="448" name="直線コネクタ 447"/>
        <xdr:cNvCxnSpPr/>
      </xdr:nvCxnSpPr>
      <xdr:spPr>
        <a:xfrm flipV="1">
          <a:off x="13512800" y="3026198"/>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49" name="フローチャート : 判断 448"/>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50" name="テキスト ボックス 449"/>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51" name="フローチャート : 判断 450"/>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2" name="テキスト ボックス 451"/>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137160</xdr:rowOff>
    </xdr:from>
    <xdr:to>
      <xdr:col>24</xdr:col>
      <xdr:colOff>609600</xdr:colOff>
      <xdr:row>18</xdr:row>
      <xdr:rowOff>67310</xdr:rowOff>
    </xdr:to>
    <xdr:sp macro="" textlink="">
      <xdr:nvSpPr>
        <xdr:cNvPr id="458" name="円/楕円 457"/>
        <xdr:cNvSpPr/>
      </xdr:nvSpPr>
      <xdr:spPr>
        <a:xfrm>
          <a:off x="169672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109237</xdr:rowOff>
    </xdr:from>
    <xdr:ext cx="762000" cy="259045"/>
    <xdr:sp macro="" textlink="">
      <xdr:nvSpPr>
        <xdr:cNvPr id="459" name="将来負担の状況該当値テキスト"/>
        <xdr:cNvSpPr txBox="1"/>
      </xdr:nvSpPr>
      <xdr:spPr>
        <a:xfrm>
          <a:off x="171069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47202</xdr:rowOff>
    </xdr:from>
    <xdr:to>
      <xdr:col>23</xdr:col>
      <xdr:colOff>457200</xdr:colOff>
      <xdr:row>16</xdr:row>
      <xdr:rowOff>148802</xdr:rowOff>
    </xdr:to>
    <xdr:sp macro="" textlink="">
      <xdr:nvSpPr>
        <xdr:cNvPr id="460" name="円/楕円 459"/>
        <xdr:cNvSpPr/>
      </xdr:nvSpPr>
      <xdr:spPr>
        <a:xfrm>
          <a:off x="16129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133579</xdr:rowOff>
    </xdr:from>
    <xdr:ext cx="736600" cy="259045"/>
    <xdr:sp macro="" textlink="">
      <xdr:nvSpPr>
        <xdr:cNvPr id="461" name="テキスト ボックス 460"/>
        <xdr:cNvSpPr txBox="1"/>
      </xdr:nvSpPr>
      <xdr:spPr>
        <a:xfrm>
          <a:off x="15798800" y="287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118787</xdr:rowOff>
    </xdr:from>
    <xdr:to>
      <xdr:col>22</xdr:col>
      <xdr:colOff>254000</xdr:colOff>
      <xdr:row>17</xdr:row>
      <xdr:rowOff>48937</xdr:rowOff>
    </xdr:to>
    <xdr:sp macro="" textlink="">
      <xdr:nvSpPr>
        <xdr:cNvPr id="462" name="円/楕円 461"/>
        <xdr:cNvSpPr/>
      </xdr:nvSpPr>
      <xdr:spPr>
        <a:xfrm>
          <a:off x="15240000" y="28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33714</xdr:rowOff>
    </xdr:from>
    <xdr:ext cx="762000" cy="259045"/>
    <xdr:sp macro="" textlink="">
      <xdr:nvSpPr>
        <xdr:cNvPr id="463" name="テキスト ボックス 462"/>
        <xdr:cNvSpPr txBox="1"/>
      </xdr:nvSpPr>
      <xdr:spPr>
        <a:xfrm>
          <a:off x="14909800" y="294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60748</xdr:rowOff>
    </xdr:from>
    <xdr:to>
      <xdr:col>21</xdr:col>
      <xdr:colOff>50800</xdr:colOff>
      <xdr:row>17</xdr:row>
      <xdr:rowOff>162348</xdr:rowOff>
    </xdr:to>
    <xdr:sp macro="" textlink="">
      <xdr:nvSpPr>
        <xdr:cNvPr id="464" name="円/楕円 463"/>
        <xdr:cNvSpPr/>
      </xdr:nvSpPr>
      <xdr:spPr>
        <a:xfrm>
          <a:off x="14351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147125</xdr:rowOff>
    </xdr:from>
    <xdr:ext cx="762000" cy="259045"/>
    <xdr:sp macro="" textlink="">
      <xdr:nvSpPr>
        <xdr:cNvPr id="465" name="テキスト ボックス 464"/>
        <xdr:cNvSpPr txBox="1"/>
      </xdr:nvSpPr>
      <xdr:spPr>
        <a:xfrm>
          <a:off x="14020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12361</xdr:rowOff>
    </xdr:from>
    <xdr:to>
      <xdr:col>19</xdr:col>
      <xdr:colOff>533400</xdr:colOff>
      <xdr:row>18</xdr:row>
      <xdr:rowOff>113961</xdr:rowOff>
    </xdr:to>
    <xdr:sp macro="" textlink="">
      <xdr:nvSpPr>
        <xdr:cNvPr id="466" name="円/楕円 465"/>
        <xdr:cNvSpPr/>
      </xdr:nvSpPr>
      <xdr:spPr>
        <a:xfrm>
          <a:off x="13462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98738</xdr:rowOff>
    </xdr:from>
    <xdr:ext cx="762000" cy="259045"/>
    <xdr:sp macro="" textlink="">
      <xdr:nvSpPr>
        <xdr:cNvPr id="467" name="テキスト ボックス 466"/>
        <xdr:cNvSpPr txBox="1"/>
      </xdr:nvSpPr>
      <xdr:spPr>
        <a:xfrm>
          <a:off x="13131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64,462
60,540
123.64
34,105,703
31,112,295
261,271
15,334,048
30,993,812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平成</a:t>
          </a:r>
          <a:r>
            <a:rPr kumimoji="1" lang="en-US" altLang="ja-JP" sz="1300">
              <a:solidFill>
                <a:schemeClr val="dk1"/>
              </a:solidFill>
              <a:latin typeface="+mn-lt"/>
              <a:ea typeface="+mn-ea"/>
              <a:cs typeface="+mn-cs"/>
            </a:rPr>
            <a:t>23</a:t>
          </a:r>
          <a:r>
            <a:rPr kumimoji="1" lang="ja-JP" altLang="ja-JP" sz="1300">
              <a:solidFill>
                <a:schemeClr val="dk1"/>
              </a:solidFill>
              <a:latin typeface="+mn-lt"/>
              <a:ea typeface="+mn-ea"/>
              <a:cs typeface="+mn-cs"/>
            </a:rPr>
            <a:t>年から平成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年の</a:t>
          </a:r>
          <a:r>
            <a:rPr kumimoji="1" lang="en-US" altLang="ja-JP" sz="1300">
              <a:solidFill>
                <a:schemeClr val="dk1"/>
              </a:solidFill>
              <a:latin typeface="+mn-lt"/>
              <a:ea typeface="+mn-ea"/>
              <a:cs typeface="+mn-cs"/>
            </a:rPr>
            <a:t>5</a:t>
          </a:r>
          <a:r>
            <a:rPr kumimoji="1" lang="ja-JP" altLang="ja-JP" sz="1300">
              <a:solidFill>
                <a:schemeClr val="dk1"/>
              </a:solidFill>
              <a:latin typeface="+mn-lt"/>
              <a:ea typeface="+mn-ea"/>
              <a:cs typeface="+mn-cs"/>
            </a:rPr>
            <a:t>年間で，一般行政職職員数は，</a:t>
          </a:r>
          <a:r>
            <a:rPr kumimoji="1" lang="en-US" altLang="ja-JP" sz="1300">
              <a:solidFill>
                <a:schemeClr val="dk1"/>
              </a:solidFill>
              <a:latin typeface="+mn-lt"/>
              <a:ea typeface="+mn-ea"/>
              <a:cs typeface="+mn-cs"/>
            </a:rPr>
            <a:t>378</a:t>
          </a:r>
          <a:r>
            <a:rPr kumimoji="1" lang="ja-JP" altLang="ja-JP" sz="1300">
              <a:solidFill>
                <a:schemeClr val="dk1"/>
              </a:solidFill>
              <a:latin typeface="+mn-lt"/>
              <a:ea typeface="+mn-ea"/>
              <a:cs typeface="+mn-cs"/>
            </a:rPr>
            <a:t>人と</a:t>
          </a:r>
          <a:r>
            <a:rPr kumimoji="1" lang="ja-JP" altLang="en-US" sz="1300">
              <a:solidFill>
                <a:schemeClr val="dk1"/>
              </a:solidFill>
              <a:latin typeface="+mn-lt"/>
              <a:ea typeface="+mn-ea"/>
              <a:cs typeface="+mn-cs"/>
            </a:rPr>
            <a:t>な</a:t>
          </a:r>
          <a:r>
            <a:rPr kumimoji="1" lang="ja-JP" altLang="ja-JP" sz="1300">
              <a:solidFill>
                <a:schemeClr val="dk1"/>
              </a:solidFill>
              <a:latin typeface="+mn-lt"/>
              <a:ea typeface="+mn-ea"/>
              <a:cs typeface="+mn-cs"/>
            </a:rPr>
            <a:t>り，</a:t>
          </a:r>
          <a:r>
            <a:rPr kumimoji="1" lang="en-US" altLang="ja-JP" sz="1300">
              <a:solidFill>
                <a:schemeClr val="dk1"/>
              </a:solidFill>
              <a:latin typeface="+mn-lt"/>
              <a:ea typeface="+mn-ea"/>
              <a:cs typeface="+mn-cs"/>
            </a:rPr>
            <a:t>23</a:t>
          </a:r>
          <a:r>
            <a:rPr kumimoji="1" lang="en-US" altLang="ja-JP" sz="1300" baseline="0">
              <a:solidFill>
                <a:schemeClr val="dk1"/>
              </a:solidFill>
              <a:latin typeface="+mn-lt"/>
              <a:ea typeface="+mn-ea"/>
              <a:cs typeface="+mn-cs"/>
            </a:rPr>
            <a:t> </a:t>
          </a:r>
          <a:r>
            <a:rPr kumimoji="1" lang="ja-JP" altLang="ja-JP" sz="1300">
              <a:solidFill>
                <a:schemeClr val="dk1"/>
              </a:solidFill>
              <a:latin typeface="+mn-lt"/>
              <a:ea typeface="+mn-ea"/>
              <a:cs typeface="+mn-cs"/>
            </a:rPr>
            <a:t>人の減となった。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今後も，常総市行政改革集中プランに基づき，定員管理の適正化に取り組み，職員数を抑制していく。</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また，民間委託の推進</a:t>
          </a:r>
          <a:r>
            <a:rPr kumimoji="1" lang="ja-JP" altLang="en-US" sz="1300">
              <a:solidFill>
                <a:schemeClr val="dk1"/>
              </a:solidFill>
              <a:latin typeface="+mn-lt"/>
              <a:ea typeface="+mn-ea"/>
              <a:cs typeface="+mn-cs"/>
            </a:rPr>
            <a:t>や管理職手当の削減を引き続き</a:t>
          </a:r>
          <a:r>
            <a:rPr kumimoji="1" lang="ja-JP" altLang="ja-JP" sz="1300">
              <a:solidFill>
                <a:schemeClr val="dk1"/>
              </a:solidFill>
              <a:latin typeface="+mn-lt"/>
              <a:ea typeface="+mn-ea"/>
              <a:cs typeface="+mn-cs"/>
            </a:rPr>
            <a:t>行い，人件費を削減していく。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115570</xdr:rowOff>
    </xdr:to>
    <xdr:cxnSp macro="">
      <xdr:nvCxnSpPr>
        <xdr:cNvPr id="66" name="直線コネクタ 65"/>
        <xdr:cNvCxnSpPr/>
      </xdr:nvCxnSpPr>
      <xdr:spPr>
        <a:xfrm flipV="1">
          <a:off x="3987800" y="604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138430</xdr:rowOff>
    </xdr:to>
    <xdr:cxnSp macro="">
      <xdr:nvCxnSpPr>
        <xdr:cNvPr id="69" name="直線コネクタ 68"/>
        <xdr:cNvCxnSpPr/>
      </xdr:nvCxnSpPr>
      <xdr:spPr>
        <a:xfrm flipV="1">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127000</xdr:rowOff>
    </xdr:to>
    <xdr:cxnSp macro="">
      <xdr:nvCxnSpPr>
        <xdr:cNvPr id="72" name="直線コネクタ 71"/>
        <xdr:cNvCxnSpPr/>
      </xdr:nvCxnSpPr>
      <xdr:spPr>
        <a:xfrm flipV="1">
          <a:off x="2209800" y="61391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8890</xdr:rowOff>
    </xdr:to>
    <xdr:cxnSp macro="">
      <xdr:nvCxnSpPr>
        <xdr:cNvPr id="75" name="直線コネクタ 74"/>
        <xdr:cNvCxnSpPr/>
      </xdr:nvCxnSpPr>
      <xdr:spPr>
        <a:xfrm flipV="1">
          <a:off x="1320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9" name="円/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あすなろの里の業務委託料などが増加傾向で</a:t>
          </a:r>
          <a:r>
            <a:rPr kumimoji="1" lang="ja-JP" altLang="en-US" sz="1300">
              <a:solidFill>
                <a:schemeClr val="dk1"/>
              </a:solidFill>
              <a:latin typeface="+mn-lt"/>
              <a:ea typeface="+mn-ea"/>
              <a:cs typeface="+mn-cs"/>
            </a:rPr>
            <a:t>あるが</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年度よりも</a:t>
          </a:r>
          <a:r>
            <a:rPr kumimoji="1" lang="en-US" altLang="ja-JP" sz="1300">
              <a:solidFill>
                <a:schemeClr val="dk1"/>
              </a:solidFill>
              <a:latin typeface="+mn-lt"/>
              <a:ea typeface="+mn-ea"/>
              <a:cs typeface="+mn-cs"/>
            </a:rPr>
            <a:t>0.2</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今後も業務委託の増加が予想されるが，委託内容を精査し，適正な業務委託を図り，事務の合理化及び経費の効率的運用を図っていく。</a:t>
          </a:r>
          <a:endParaRPr lang="ja-JP" altLang="ja-JP" sz="1300"/>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78994</xdr:rowOff>
    </xdr:from>
    <xdr:to>
      <xdr:col>24</xdr:col>
      <xdr:colOff>31750</xdr:colOff>
      <xdr:row>13</xdr:row>
      <xdr:rowOff>97282</xdr:rowOff>
    </xdr:to>
    <xdr:cxnSp macro="">
      <xdr:nvCxnSpPr>
        <xdr:cNvPr id="125" name="直線コネクタ 124"/>
        <xdr:cNvCxnSpPr/>
      </xdr:nvCxnSpPr>
      <xdr:spPr>
        <a:xfrm flipV="1">
          <a:off x="15671800" y="23078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13</xdr:row>
      <xdr:rowOff>97282</xdr:rowOff>
    </xdr:to>
    <xdr:cxnSp macro="">
      <xdr:nvCxnSpPr>
        <xdr:cNvPr id="128" name="直線コネクタ 127"/>
        <xdr:cNvCxnSpPr/>
      </xdr:nvCxnSpPr>
      <xdr:spPr>
        <a:xfrm>
          <a:off x="14782800" y="22895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75709</xdr:rowOff>
    </xdr:from>
    <xdr:ext cx="736600" cy="259045"/>
    <xdr:sp macro="" textlink="">
      <xdr:nvSpPr>
        <xdr:cNvPr id="130" name="テキスト ボックス 129"/>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60706</xdr:rowOff>
    </xdr:from>
    <xdr:to>
      <xdr:col>21</xdr:col>
      <xdr:colOff>361950</xdr:colOff>
      <xdr:row>13</xdr:row>
      <xdr:rowOff>124714</xdr:rowOff>
    </xdr:to>
    <xdr:cxnSp macro="">
      <xdr:nvCxnSpPr>
        <xdr:cNvPr id="131" name="直線コネクタ 130"/>
        <xdr:cNvCxnSpPr/>
      </xdr:nvCxnSpPr>
      <xdr:spPr>
        <a:xfrm flipV="1">
          <a:off x="13893800" y="22895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3" name="テキスト ボックス 132"/>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51562</xdr:rowOff>
    </xdr:from>
    <xdr:to>
      <xdr:col>20</xdr:col>
      <xdr:colOff>158750</xdr:colOff>
      <xdr:row>13</xdr:row>
      <xdr:rowOff>124714</xdr:rowOff>
    </xdr:to>
    <xdr:cxnSp macro="">
      <xdr:nvCxnSpPr>
        <xdr:cNvPr id="134" name="直線コネクタ 133"/>
        <xdr:cNvCxnSpPr/>
      </xdr:nvCxnSpPr>
      <xdr:spPr>
        <a:xfrm>
          <a:off x="13004800" y="22804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109999</xdr:rowOff>
    </xdr:from>
    <xdr:ext cx="762000" cy="259045"/>
    <xdr:sp macro="" textlink="">
      <xdr:nvSpPr>
        <xdr:cNvPr id="138" name="テキスト ボックス 137"/>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28194</xdr:rowOff>
    </xdr:from>
    <xdr:to>
      <xdr:col>24</xdr:col>
      <xdr:colOff>82550</xdr:colOff>
      <xdr:row>13</xdr:row>
      <xdr:rowOff>129794</xdr:rowOff>
    </xdr:to>
    <xdr:sp macro="" textlink="">
      <xdr:nvSpPr>
        <xdr:cNvPr id="144" name="円/楕円 143"/>
        <xdr:cNvSpPr/>
      </xdr:nvSpPr>
      <xdr:spPr>
        <a:xfrm>
          <a:off x="164592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108221</xdr:rowOff>
    </xdr:from>
    <xdr:ext cx="762000" cy="259045"/>
    <xdr:sp macro="" textlink="">
      <xdr:nvSpPr>
        <xdr:cNvPr id="145" name="物件費該当値テキスト"/>
        <xdr:cNvSpPr txBox="1"/>
      </xdr:nvSpPr>
      <xdr:spPr>
        <a:xfrm>
          <a:off x="16598900" y="21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46482</xdr:rowOff>
    </xdr:from>
    <xdr:to>
      <xdr:col>22</xdr:col>
      <xdr:colOff>615950</xdr:colOff>
      <xdr:row>13</xdr:row>
      <xdr:rowOff>148082</xdr:rowOff>
    </xdr:to>
    <xdr:sp macro="" textlink="">
      <xdr:nvSpPr>
        <xdr:cNvPr id="146" name="円/楕円 145"/>
        <xdr:cNvSpPr/>
      </xdr:nvSpPr>
      <xdr:spPr>
        <a:xfrm>
          <a:off x="15621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158259</xdr:rowOff>
    </xdr:from>
    <xdr:ext cx="736600" cy="259045"/>
    <xdr:sp macro="" textlink="">
      <xdr:nvSpPr>
        <xdr:cNvPr id="147" name="テキスト ボックス 146"/>
        <xdr:cNvSpPr txBox="1"/>
      </xdr:nvSpPr>
      <xdr:spPr>
        <a:xfrm>
          <a:off x="15290800" y="204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48" name="円/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73914</xdr:rowOff>
    </xdr:from>
    <xdr:to>
      <xdr:col>20</xdr:col>
      <xdr:colOff>209550</xdr:colOff>
      <xdr:row>14</xdr:row>
      <xdr:rowOff>4064</xdr:rowOff>
    </xdr:to>
    <xdr:sp macro="" textlink="">
      <xdr:nvSpPr>
        <xdr:cNvPr id="150" name="円/楕円 149"/>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14241</xdr:rowOff>
    </xdr:from>
    <xdr:ext cx="762000" cy="259045"/>
    <xdr:sp macro="" textlink="">
      <xdr:nvSpPr>
        <xdr:cNvPr id="151" name="テキスト ボックス 150"/>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762</xdr:rowOff>
    </xdr:from>
    <xdr:to>
      <xdr:col>19</xdr:col>
      <xdr:colOff>6350</xdr:colOff>
      <xdr:row>13</xdr:row>
      <xdr:rowOff>102362</xdr:rowOff>
    </xdr:to>
    <xdr:sp macro="" textlink="">
      <xdr:nvSpPr>
        <xdr:cNvPr id="152" name="円/楕円 151"/>
        <xdr:cNvSpPr/>
      </xdr:nvSpPr>
      <xdr:spPr>
        <a:xfrm>
          <a:off x="12954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112539</xdr:rowOff>
    </xdr:from>
    <xdr:ext cx="762000" cy="259045"/>
    <xdr:sp macro="" textlink="">
      <xdr:nvSpPr>
        <xdr:cNvPr id="153" name="テキスト ボックス 152"/>
        <xdr:cNvSpPr txBox="1"/>
      </xdr:nvSpPr>
      <xdr:spPr>
        <a:xfrm>
          <a:off x="12623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1.9</a:t>
          </a:r>
          <a:r>
            <a:rPr kumimoji="1" lang="ja-JP" altLang="en-US" sz="1300">
              <a:latin typeface="ＭＳ Ｐゴシック"/>
            </a:rPr>
            <a:t>ポイント下回っているものの，扶助費は年々増加傾向である。特に，障害者自立支援給付費が伸びている。</a:t>
          </a:r>
          <a:endParaRPr kumimoji="1" lang="en-US" altLang="ja-JP" sz="1300">
            <a:latin typeface="ＭＳ Ｐゴシック"/>
          </a:endParaRPr>
        </a:p>
        <a:p>
          <a:r>
            <a:rPr kumimoji="1" lang="ja-JP" altLang="en-US" sz="1300">
              <a:latin typeface="ＭＳ Ｐゴシック"/>
            </a:rPr>
            <a:t>　今後は，市単独で行っている扶助費の見直しを進めて扶助費の抑制に努める。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0</xdr:rowOff>
    </xdr:from>
    <xdr:to>
      <xdr:col>7</xdr:col>
      <xdr:colOff>15875</xdr:colOff>
      <xdr:row>54</xdr:row>
      <xdr:rowOff>76200</xdr:rowOff>
    </xdr:to>
    <xdr:cxnSp macro="">
      <xdr:nvCxnSpPr>
        <xdr:cNvPr id="186" name="直線コネクタ 185"/>
        <xdr:cNvCxnSpPr/>
      </xdr:nvCxnSpPr>
      <xdr:spPr>
        <a:xfrm>
          <a:off x="3987800" y="925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0</xdr:rowOff>
    </xdr:from>
    <xdr:to>
      <xdr:col>5</xdr:col>
      <xdr:colOff>549275</xdr:colOff>
      <xdr:row>54</xdr:row>
      <xdr:rowOff>0</xdr:rowOff>
    </xdr:to>
    <xdr:cxnSp macro="">
      <xdr:nvCxnSpPr>
        <xdr:cNvPr id="189" name="直線コネクタ 188"/>
        <xdr:cNvCxnSpPr/>
      </xdr:nvCxnSpPr>
      <xdr:spPr>
        <a:xfrm>
          <a:off x="3098800" y="925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50800</xdr:rowOff>
    </xdr:from>
    <xdr:to>
      <xdr:col>5</xdr:col>
      <xdr:colOff>600075</xdr:colOff>
      <xdr:row>54</xdr:row>
      <xdr:rowOff>152400</xdr:rowOff>
    </xdr:to>
    <xdr:sp macro="" textlink="">
      <xdr:nvSpPr>
        <xdr:cNvPr id="190" name="フローチャート : 判断 189"/>
        <xdr:cNvSpPr/>
      </xdr:nvSpPr>
      <xdr:spPr>
        <a:xfrm>
          <a:off x="3937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191" name="テキスト ボックス 190"/>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0</xdr:rowOff>
    </xdr:from>
    <xdr:to>
      <xdr:col>4</xdr:col>
      <xdr:colOff>346075</xdr:colOff>
      <xdr:row>54</xdr:row>
      <xdr:rowOff>25400</xdr:rowOff>
    </xdr:to>
    <xdr:cxnSp macro="">
      <xdr:nvCxnSpPr>
        <xdr:cNvPr id="192" name="直線コネクタ 191"/>
        <xdr:cNvCxnSpPr/>
      </xdr:nvCxnSpPr>
      <xdr:spPr>
        <a:xfrm flipV="1">
          <a:off x="2209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396875</xdr:colOff>
      <xdr:row>54</xdr:row>
      <xdr:rowOff>139700</xdr:rowOff>
    </xdr:to>
    <xdr:sp macro="" textlink="">
      <xdr:nvSpPr>
        <xdr:cNvPr id="193" name="フローチャート : 判断 192"/>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194" name="テキスト ボックス 19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82550</xdr:rowOff>
    </xdr:from>
    <xdr:to>
      <xdr:col>3</xdr:col>
      <xdr:colOff>142875</xdr:colOff>
      <xdr:row>54</xdr:row>
      <xdr:rowOff>25400</xdr:rowOff>
    </xdr:to>
    <xdr:cxnSp macro="">
      <xdr:nvCxnSpPr>
        <xdr:cNvPr id="195" name="直線コネクタ 194"/>
        <xdr:cNvCxnSpPr/>
      </xdr:nvCxnSpPr>
      <xdr:spPr>
        <a:xfrm>
          <a:off x="1320800" y="916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50800</xdr:rowOff>
    </xdr:from>
    <xdr:to>
      <xdr:col>3</xdr:col>
      <xdr:colOff>193675</xdr:colOff>
      <xdr:row>54</xdr:row>
      <xdr:rowOff>152400</xdr:rowOff>
    </xdr:to>
    <xdr:sp macro="" textlink="">
      <xdr:nvSpPr>
        <xdr:cNvPr id="196" name="フローチャート : 判断 195"/>
        <xdr:cNvSpPr/>
      </xdr:nvSpPr>
      <xdr:spPr>
        <a:xfrm>
          <a:off x="2159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137177</xdr:rowOff>
    </xdr:from>
    <xdr:ext cx="762000" cy="259045"/>
    <xdr:sp macro="" textlink="">
      <xdr:nvSpPr>
        <xdr:cNvPr id="197" name="テキスト ボックス 196"/>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198" name="フローチャート : 判断 197"/>
        <xdr:cNvSpPr/>
      </xdr:nvSpPr>
      <xdr:spPr>
        <a:xfrm>
          <a:off x="12700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199" name="テキスト ボックス 198"/>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25400</xdr:rowOff>
    </xdr:from>
    <xdr:to>
      <xdr:col>7</xdr:col>
      <xdr:colOff>66675</xdr:colOff>
      <xdr:row>54</xdr:row>
      <xdr:rowOff>127000</xdr:rowOff>
    </xdr:to>
    <xdr:sp macro="" textlink="">
      <xdr:nvSpPr>
        <xdr:cNvPr id="205" name="円/楕円 204"/>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6"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120650</xdr:rowOff>
    </xdr:from>
    <xdr:to>
      <xdr:col>5</xdr:col>
      <xdr:colOff>600075</xdr:colOff>
      <xdr:row>54</xdr:row>
      <xdr:rowOff>50800</xdr:rowOff>
    </xdr:to>
    <xdr:sp macro="" textlink="">
      <xdr:nvSpPr>
        <xdr:cNvPr id="207" name="円/楕円 206"/>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60977</xdr:rowOff>
    </xdr:from>
    <xdr:ext cx="736600" cy="259045"/>
    <xdr:sp macro="" textlink="">
      <xdr:nvSpPr>
        <xdr:cNvPr id="208" name="テキスト ボックス 207"/>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120650</xdr:rowOff>
    </xdr:from>
    <xdr:to>
      <xdr:col>4</xdr:col>
      <xdr:colOff>396875</xdr:colOff>
      <xdr:row>54</xdr:row>
      <xdr:rowOff>50800</xdr:rowOff>
    </xdr:to>
    <xdr:sp macro="" textlink="">
      <xdr:nvSpPr>
        <xdr:cNvPr id="209" name="円/楕円 208"/>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60977</xdr:rowOff>
    </xdr:from>
    <xdr:ext cx="762000" cy="259045"/>
    <xdr:sp macro="" textlink="">
      <xdr:nvSpPr>
        <xdr:cNvPr id="210" name="テキスト ボックス 209"/>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1" name="円/楕円 210"/>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2" name="テキスト ボックス 211"/>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13" name="円/楕円 212"/>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14" name="テキスト ボックス 213"/>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類似団体平均と比較して</a:t>
          </a:r>
          <a:r>
            <a:rPr kumimoji="1" lang="en-US" altLang="ja-JP" sz="1300">
              <a:solidFill>
                <a:schemeClr val="dk1"/>
              </a:solidFill>
              <a:latin typeface="+mn-lt"/>
              <a:ea typeface="+mn-ea"/>
              <a:cs typeface="+mn-cs"/>
            </a:rPr>
            <a:t>1.0</a:t>
          </a:r>
          <a:r>
            <a:rPr kumimoji="1" lang="ja-JP" altLang="ja-JP" sz="1300">
              <a:solidFill>
                <a:schemeClr val="dk1"/>
              </a:solidFill>
              <a:latin typeface="+mn-lt"/>
              <a:ea typeface="+mn-ea"/>
              <a:cs typeface="+mn-cs"/>
            </a:rPr>
            <a:t>ポイント高くなって</a:t>
          </a:r>
          <a:r>
            <a:rPr kumimoji="1" lang="ja-JP" altLang="en-US" sz="1300">
              <a:solidFill>
                <a:schemeClr val="dk1"/>
              </a:solidFill>
              <a:latin typeface="+mn-lt"/>
              <a:ea typeface="+mn-ea"/>
              <a:cs typeface="+mn-cs"/>
            </a:rPr>
            <a:t>いるが</a:t>
          </a:r>
          <a:r>
            <a:rPr kumimoji="1" lang="ja-JP" altLang="ja-JP" sz="1300">
              <a:solidFill>
                <a:schemeClr val="dk1"/>
              </a:solidFill>
              <a:latin typeface="+mn-lt"/>
              <a:ea typeface="+mn-ea"/>
              <a:cs typeface="+mn-cs"/>
            </a:rPr>
            <a:t>，前年度と比較して</a:t>
          </a:r>
          <a:r>
            <a:rPr kumimoji="1" lang="en-US" altLang="ja-JP" sz="1300">
              <a:solidFill>
                <a:schemeClr val="dk1"/>
              </a:solidFill>
              <a:latin typeface="+mn-lt"/>
              <a:ea typeface="+mn-ea"/>
              <a:cs typeface="+mn-cs"/>
            </a:rPr>
            <a:t>0.1</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減少した</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類似団体よりも高い</a:t>
          </a:r>
          <a:r>
            <a:rPr kumimoji="1" lang="ja-JP" altLang="ja-JP" sz="1300">
              <a:solidFill>
                <a:schemeClr val="dk1"/>
              </a:solidFill>
              <a:latin typeface="+mn-lt"/>
              <a:ea typeface="+mn-ea"/>
              <a:cs typeface="+mn-cs"/>
            </a:rPr>
            <a:t>要因としては，公共下水道事業における公債費負担への繰出金，国民健康保険及び後期高齢者医療特別会計への医療給付に係る繰出金が多額であることによる。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今後は，給付等の適正化を図り，改善に努める。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3175</xdr:rowOff>
    </xdr:to>
    <xdr:cxnSp macro="">
      <xdr:nvCxnSpPr>
        <xdr:cNvPr id="251" name="直線コネクタ 250"/>
        <xdr:cNvCxnSpPr/>
      </xdr:nvCxnSpPr>
      <xdr:spPr>
        <a:xfrm flipV="1">
          <a:off x="15671800" y="10109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98425</xdr:rowOff>
    </xdr:from>
    <xdr:to>
      <xdr:col>22</xdr:col>
      <xdr:colOff>565150</xdr:colOff>
      <xdr:row>59</xdr:row>
      <xdr:rowOff>3175</xdr:rowOff>
    </xdr:to>
    <xdr:cxnSp macro="">
      <xdr:nvCxnSpPr>
        <xdr:cNvPr id="254" name="直線コネクタ 253"/>
        <xdr:cNvCxnSpPr/>
      </xdr:nvCxnSpPr>
      <xdr:spPr>
        <a:xfrm>
          <a:off x="14782800" y="100425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615950</xdr:colOff>
      <xdr:row>58</xdr:row>
      <xdr:rowOff>34925</xdr:rowOff>
    </xdr:to>
    <xdr:sp macro="" textlink="">
      <xdr:nvSpPr>
        <xdr:cNvPr id="255" name="フローチャート : 判断 254"/>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45102</xdr:rowOff>
    </xdr:from>
    <xdr:ext cx="736600" cy="259045"/>
    <xdr:sp macro="" textlink="">
      <xdr:nvSpPr>
        <xdr:cNvPr id="256" name="テキスト ボックス 255"/>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98425</xdr:rowOff>
    </xdr:from>
    <xdr:to>
      <xdr:col>21</xdr:col>
      <xdr:colOff>361950</xdr:colOff>
      <xdr:row>58</xdr:row>
      <xdr:rowOff>107950</xdr:rowOff>
    </xdr:to>
    <xdr:cxnSp macro="">
      <xdr:nvCxnSpPr>
        <xdr:cNvPr id="257" name="直線コネクタ 256"/>
        <xdr:cNvCxnSpPr/>
      </xdr:nvCxnSpPr>
      <xdr:spPr>
        <a:xfrm flipV="1">
          <a:off x="13893800" y="10042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58" name="フローチャート : 判断 257"/>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45102</xdr:rowOff>
    </xdr:from>
    <xdr:ext cx="762000" cy="259045"/>
    <xdr:sp macro="" textlink="">
      <xdr:nvSpPr>
        <xdr:cNvPr id="259" name="テキスト ボックス 258"/>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155575</xdr:rowOff>
    </xdr:from>
    <xdr:to>
      <xdr:col>20</xdr:col>
      <xdr:colOff>158750</xdr:colOff>
      <xdr:row>58</xdr:row>
      <xdr:rowOff>107950</xdr:rowOff>
    </xdr:to>
    <xdr:cxnSp macro="">
      <xdr:nvCxnSpPr>
        <xdr:cNvPr id="260" name="直線コネクタ 259"/>
        <xdr:cNvCxnSpPr/>
      </xdr:nvCxnSpPr>
      <xdr:spPr>
        <a:xfrm>
          <a:off x="13004800" y="99282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85725</xdr:rowOff>
    </xdr:from>
    <xdr:to>
      <xdr:col>20</xdr:col>
      <xdr:colOff>209550</xdr:colOff>
      <xdr:row>58</xdr:row>
      <xdr:rowOff>15875</xdr:rowOff>
    </xdr:to>
    <xdr:sp macro="" textlink="">
      <xdr:nvSpPr>
        <xdr:cNvPr id="261" name="フローチャート : 判断 260"/>
        <xdr:cNvSpPr/>
      </xdr:nvSpPr>
      <xdr:spPr>
        <a:xfrm>
          <a:off x="13843000" y="985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26052</xdr:rowOff>
    </xdr:from>
    <xdr:ext cx="762000" cy="259045"/>
    <xdr:sp macro="" textlink="">
      <xdr:nvSpPr>
        <xdr:cNvPr id="262" name="テキスト ボックス 261"/>
        <xdr:cNvSpPr txBox="1"/>
      </xdr:nvSpPr>
      <xdr:spPr>
        <a:xfrm>
          <a:off x="13512800" y="96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6350</xdr:colOff>
      <xdr:row>57</xdr:row>
      <xdr:rowOff>168275</xdr:rowOff>
    </xdr:to>
    <xdr:sp macro="" textlink="">
      <xdr:nvSpPr>
        <xdr:cNvPr id="263" name="フローチャート : 判断 262"/>
        <xdr:cNvSpPr/>
      </xdr:nvSpPr>
      <xdr:spPr>
        <a:xfrm>
          <a:off x="129540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7002</xdr:rowOff>
    </xdr:from>
    <xdr:ext cx="762000" cy="259045"/>
    <xdr:sp macro="" textlink="">
      <xdr:nvSpPr>
        <xdr:cNvPr id="264" name="テキスト ボックス 263"/>
        <xdr:cNvSpPr txBox="1"/>
      </xdr:nvSpPr>
      <xdr:spPr>
        <a:xfrm>
          <a:off x="12623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0" name="円/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123825</xdr:rowOff>
    </xdr:from>
    <xdr:to>
      <xdr:col>22</xdr:col>
      <xdr:colOff>615950</xdr:colOff>
      <xdr:row>59</xdr:row>
      <xdr:rowOff>53975</xdr:rowOff>
    </xdr:to>
    <xdr:sp macro="" textlink="">
      <xdr:nvSpPr>
        <xdr:cNvPr id="272" name="円/楕円 271"/>
        <xdr:cNvSpPr/>
      </xdr:nvSpPr>
      <xdr:spPr>
        <a:xfrm>
          <a:off x="15621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38752</xdr:rowOff>
    </xdr:from>
    <xdr:ext cx="736600" cy="259045"/>
    <xdr:sp macro="" textlink="">
      <xdr:nvSpPr>
        <xdr:cNvPr id="273" name="テキスト ボックス 272"/>
        <xdr:cNvSpPr txBox="1"/>
      </xdr:nvSpPr>
      <xdr:spPr>
        <a:xfrm>
          <a:off x="15290800" y="1015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47625</xdr:rowOff>
    </xdr:from>
    <xdr:to>
      <xdr:col>21</xdr:col>
      <xdr:colOff>412750</xdr:colOff>
      <xdr:row>58</xdr:row>
      <xdr:rowOff>149225</xdr:rowOff>
    </xdr:to>
    <xdr:sp macro="" textlink="">
      <xdr:nvSpPr>
        <xdr:cNvPr id="274" name="円/楕円 273"/>
        <xdr:cNvSpPr/>
      </xdr:nvSpPr>
      <xdr:spPr>
        <a:xfrm>
          <a:off x="14732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134002</xdr:rowOff>
    </xdr:from>
    <xdr:ext cx="762000" cy="259045"/>
    <xdr:sp macro="" textlink="">
      <xdr:nvSpPr>
        <xdr:cNvPr id="275" name="テキスト ボックス 274"/>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57150</xdr:rowOff>
    </xdr:from>
    <xdr:to>
      <xdr:col>20</xdr:col>
      <xdr:colOff>209550</xdr:colOff>
      <xdr:row>58</xdr:row>
      <xdr:rowOff>158750</xdr:rowOff>
    </xdr:to>
    <xdr:sp macro="" textlink="">
      <xdr:nvSpPr>
        <xdr:cNvPr id="276" name="円/楕円 275"/>
        <xdr:cNvSpPr/>
      </xdr:nvSpPr>
      <xdr:spPr>
        <a:xfrm>
          <a:off x="13843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143527</xdr:rowOff>
    </xdr:from>
    <xdr:ext cx="762000" cy="259045"/>
    <xdr:sp macro="" textlink="">
      <xdr:nvSpPr>
        <xdr:cNvPr id="277" name="テキスト ボックス 276"/>
        <xdr:cNvSpPr txBox="1"/>
      </xdr:nvSpPr>
      <xdr:spPr>
        <a:xfrm>
          <a:off x="13512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104775</xdr:rowOff>
    </xdr:from>
    <xdr:to>
      <xdr:col>19</xdr:col>
      <xdr:colOff>6350</xdr:colOff>
      <xdr:row>58</xdr:row>
      <xdr:rowOff>34925</xdr:rowOff>
    </xdr:to>
    <xdr:sp macro="" textlink="">
      <xdr:nvSpPr>
        <xdr:cNvPr id="278" name="円/楕円 277"/>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19702</xdr:rowOff>
    </xdr:from>
    <xdr:ext cx="762000" cy="259045"/>
    <xdr:sp macro="" textlink="">
      <xdr:nvSpPr>
        <xdr:cNvPr id="279" name="テキスト ボックス 278"/>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latin typeface="+mn-lt"/>
              <a:ea typeface="+mn-ea"/>
              <a:cs typeface="+mn-cs"/>
            </a:rPr>
            <a:t>   </a:t>
          </a:r>
          <a:r>
            <a:rPr kumimoji="1" lang="ja-JP" altLang="ja-JP" sz="1300">
              <a:solidFill>
                <a:schemeClr val="dk1"/>
              </a:solidFill>
              <a:latin typeface="+mn-lt"/>
              <a:ea typeface="+mn-ea"/>
              <a:cs typeface="+mn-cs"/>
            </a:rPr>
            <a:t>類似団体よりも</a:t>
          </a:r>
          <a:r>
            <a:rPr kumimoji="1" lang="en-US" altLang="ja-JP" sz="1300">
              <a:solidFill>
                <a:schemeClr val="dk1"/>
              </a:solidFill>
              <a:latin typeface="+mn-lt"/>
              <a:ea typeface="+mn-ea"/>
              <a:cs typeface="+mn-cs"/>
            </a:rPr>
            <a:t>3.8</a:t>
          </a:r>
          <a:r>
            <a:rPr kumimoji="1" lang="ja-JP" altLang="ja-JP" sz="1300">
              <a:solidFill>
                <a:schemeClr val="dk1"/>
              </a:solidFill>
              <a:latin typeface="+mn-lt"/>
              <a:ea typeface="+mn-ea"/>
              <a:cs typeface="+mn-cs"/>
            </a:rPr>
            <a:t>ポイント上回っている。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これは，ゴミ処理業務や消防業務を合併前の旧団体ごとに一部事務組合で行っていることが要因である。今後は，業務の一元化を検討し，補助費の抑制に努める。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また，各種団体に対する補助金の見直しを行い，適正な運用を図る。</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167005</xdr:rowOff>
    </xdr:from>
    <xdr:to>
      <xdr:col>24</xdr:col>
      <xdr:colOff>31750</xdr:colOff>
      <xdr:row>39</xdr:row>
      <xdr:rowOff>58420</xdr:rowOff>
    </xdr:to>
    <xdr:cxnSp macro="">
      <xdr:nvCxnSpPr>
        <xdr:cNvPr id="307" name="直線コネクタ 306"/>
        <xdr:cNvCxnSpPr/>
      </xdr:nvCxnSpPr>
      <xdr:spPr>
        <a:xfrm flipV="1">
          <a:off x="15671800" y="66821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24130</xdr:rowOff>
    </xdr:from>
    <xdr:to>
      <xdr:col>22</xdr:col>
      <xdr:colOff>565150</xdr:colOff>
      <xdr:row>39</xdr:row>
      <xdr:rowOff>58420</xdr:rowOff>
    </xdr:to>
    <xdr:cxnSp macro="">
      <xdr:nvCxnSpPr>
        <xdr:cNvPr id="310" name="直線コネクタ 309"/>
        <xdr:cNvCxnSpPr/>
      </xdr:nvCxnSpPr>
      <xdr:spPr>
        <a:xfrm>
          <a:off x="14782800" y="6710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11" name="フローチャート : 判断 310"/>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62247</xdr:rowOff>
    </xdr:from>
    <xdr:ext cx="736600" cy="259045"/>
    <xdr:sp macro="" textlink="">
      <xdr:nvSpPr>
        <xdr:cNvPr id="312" name="テキスト ボックス 311"/>
        <xdr:cNvSpPr txBox="1"/>
      </xdr:nvSpPr>
      <xdr:spPr>
        <a:xfrm>
          <a:off x="15290800" y="623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24130</xdr:rowOff>
    </xdr:from>
    <xdr:to>
      <xdr:col>21</xdr:col>
      <xdr:colOff>361950</xdr:colOff>
      <xdr:row>39</xdr:row>
      <xdr:rowOff>29845</xdr:rowOff>
    </xdr:to>
    <xdr:cxnSp macro="">
      <xdr:nvCxnSpPr>
        <xdr:cNvPr id="313" name="直線コネクタ 312"/>
        <xdr:cNvCxnSpPr/>
      </xdr:nvCxnSpPr>
      <xdr:spPr>
        <a:xfrm flipV="1">
          <a:off x="13893800" y="67106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14" name="フローチャート : 判断 313"/>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67962</xdr:rowOff>
    </xdr:from>
    <xdr:ext cx="762000" cy="259045"/>
    <xdr:sp macro="" textlink="">
      <xdr:nvSpPr>
        <xdr:cNvPr id="315" name="テキスト ボックス 314"/>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29845</xdr:rowOff>
    </xdr:from>
    <xdr:to>
      <xdr:col>20</xdr:col>
      <xdr:colOff>158750</xdr:colOff>
      <xdr:row>39</xdr:row>
      <xdr:rowOff>98425</xdr:rowOff>
    </xdr:to>
    <xdr:cxnSp macro="">
      <xdr:nvCxnSpPr>
        <xdr:cNvPr id="316" name="直線コネクタ 315"/>
        <xdr:cNvCxnSpPr/>
      </xdr:nvCxnSpPr>
      <xdr:spPr>
        <a:xfrm flipV="1">
          <a:off x="13004800" y="67163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7" name="フローチャート : 判断 316"/>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85107</xdr:rowOff>
    </xdr:from>
    <xdr:ext cx="762000" cy="259045"/>
    <xdr:sp macro="" textlink="">
      <xdr:nvSpPr>
        <xdr:cNvPr id="318" name="テキスト ボックス 317"/>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0" name="テキスト ボックス 319"/>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116205</xdr:rowOff>
    </xdr:from>
    <xdr:to>
      <xdr:col>24</xdr:col>
      <xdr:colOff>82550</xdr:colOff>
      <xdr:row>39</xdr:row>
      <xdr:rowOff>46355</xdr:rowOff>
    </xdr:to>
    <xdr:sp macro="" textlink="">
      <xdr:nvSpPr>
        <xdr:cNvPr id="326" name="円/楕円 325"/>
        <xdr:cNvSpPr/>
      </xdr:nvSpPr>
      <xdr:spPr>
        <a:xfrm>
          <a:off x="164592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88282</xdr:rowOff>
    </xdr:from>
    <xdr:ext cx="762000" cy="259045"/>
    <xdr:sp macro="" textlink="">
      <xdr:nvSpPr>
        <xdr:cNvPr id="327" name="補助費等該当値テキスト"/>
        <xdr:cNvSpPr txBox="1"/>
      </xdr:nvSpPr>
      <xdr:spPr>
        <a:xfrm>
          <a:off x="165989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7620</xdr:rowOff>
    </xdr:from>
    <xdr:to>
      <xdr:col>22</xdr:col>
      <xdr:colOff>615950</xdr:colOff>
      <xdr:row>39</xdr:row>
      <xdr:rowOff>109220</xdr:rowOff>
    </xdr:to>
    <xdr:sp macro="" textlink="">
      <xdr:nvSpPr>
        <xdr:cNvPr id="328" name="円/楕円 327"/>
        <xdr:cNvSpPr/>
      </xdr:nvSpPr>
      <xdr:spPr>
        <a:xfrm>
          <a:off x="15621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93997</xdr:rowOff>
    </xdr:from>
    <xdr:ext cx="736600" cy="259045"/>
    <xdr:sp macro="" textlink="">
      <xdr:nvSpPr>
        <xdr:cNvPr id="329" name="テキスト ボックス 328"/>
        <xdr:cNvSpPr txBox="1"/>
      </xdr:nvSpPr>
      <xdr:spPr>
        <a:xfrm>
          <a:off x="15290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144780</xdr:rowOff>
    </xdr:from>
    <xdr:to>
      <xdr:col>21</xdr:col>
      <xdr:colOff>412750</xdr:colOff>
      <xdr:row>39</xdr:row>
      <xdr:rowOff>74930</xdr:rowOff>
    </xdr:to>
    <xdr:sp macro="" textlink="">
      <xdr:nvSpPr>
        <xdr:cNvPr id="330" name="円/楕円 329"/>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59707</xdr:rowOff>
    </xdr:from>
    <xdr:ext cx="762000" cy="259045"/>
    <xdr:sp macro="" textlink="">
      <xdr:nvSpPr>
        <xdr:cNvPr id="331" name="テキスト ボックス 330"/>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150495</xdr:rowOff>
    </xdr:from>
    <xdr:to>
      <xdr:col>20</xdr:col>
      <xdr:colOff>209550</xdr:colOff>
      <xdr:row>39</xdr:row>
      <xdr:rowOff>80645</xdr:rowOff>
    </xdr:to>
    <xdr:sp macro="" textlink="">
      <xdr:nvSpPr>
        <xdr:cNvPr id="332" name="円/楕円 331"/>
        <xdr:cNvSpPr/>
      </xdr:nvSpPr>
      <xdr:spPr>
        <a:xfrm>
          <a:off x="138430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65422</xdr:rowOff>
    </xdr:from>
    <xdr:ext cx="762000" cy="259045"/>
    <xdr:sp macro="" textlink="">
      <xdr:nvSpPr>
        <xdr:cNvPr id="333" name="テキスト ボックス 332"/>
        <xdr:cNvSpPr txBox="1"/>
      </xdr:nvSpPr>
      <xdr:spPr>
        <a:xfrm>
          <a:off x="13512800" y="675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47625</xdr:rowOff>
    </xdr:from>
    <xdr:to>
      <xdr:col>19</xdr:col>
      <xdr:colOff>6350</xdr:colOff>
      <xdr:row>39</xdr:row>
      <xdr:rowOff>149225</xdr:rowOff>
    </xdr:to>
    <xdr:sp macro="" textlink="">
      <xdr:nvSpPr>
        <xdr:cNvPr id="334" name="円/楕円 333"/>
        <xdr:cNvSpPr/>
      </xdr:nvSpPr>
      <xdr:spPr>
        <a:xfrm>
          <a:off x="12954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134002</xdr:rowOff>
    </xdr:from>
    <xdr:ext cx="762000" cy="259045"/>
    <xdr:sp macro="" textlink="">
      <xdr:nvSpPr>
        <xdr:cNvPr id="335" name="テキスト ボックス 334"/>
        <xdr:cNvSpPr txBox="1"/>
      </xdr:nvSpPr>
      <xdr:spPr>
        <a:xfrm>
          <a:off x="12623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年度よりも</a:t>
          </a:r>
          <a:r>
            <a:rPr kumimoji="1" lang="en-US" altLang="ja-JP" sz="1300">
              <a:latin typeface="ＭＳ Ｐゴシック"/>
            </a:rPr>
            <a:t>0.1</a:t>
          </a:r>
          <a:r>
            <a:rPr kumimoji="1" lang="ja-JP" altLang="en-US" sz="1300">
              <a:latin typeface="ＭＳ Ｐゴシック"/>
            </a:rPr>
            <a:t>ポイント減少したが，類似団体よりも</a:t>
          </a:r>
          <a:r>
            <a:rPr kumimoji="1" lang="en-US" altLang="ja-JP" sz="1300">
              <a:latin typeface="ＭＳ Ｐゴシック"/>
            </a:rPr>
            <a:t>1.5</a:t>
          </a:r>
          <a:r>
            <a:rPr kumimoji="1" lang="ja-JP" altLang="en-US" sz="1300">
              <a:latin typeface="ＭＳ Ｐゴシック"/>
            </a:rPr>
            <a:t>ポイント上回っている。なお，災害復旧事業債や小学校空調整備事業債の元金償還が開始することにより，公債費のピークは，平成</a:t>
          </a:r>
          <a:r>
            <a:rPr kumimoji="1" lang="en-US" altLang="ja-JP" sz="1300">
              <a:latin typeface="ＭＳ Ｐゴシック"/>
            </a:rPr>
            <a:t>31</a:t>
          </a:r>
          <a:r>
            <a:rPr kumimoji="1" lang="ja-JP" altLang="en-US" sz="1300">
              <a:latin typeface="ＭＳ Ｐゴシック"/>
            </a:rPr>
            <a:t>年度を見込んでいる。</a:t>
          </a:r>
          <a:endParaRPr kumimoji="1" lang="en-US" altLang="ja-JP" sz="1300">
            <a:latin typeface="ＭＳ Ｐゴシック"/>
          </a:endParaRPr>
        </a:p>
        <a:p>
          <a:r>
            <a:rPr kumimoji="1" lang="ja-JP" altLang="en-US" sz="1300">
              <a:latin typeface="ＭＳ Ｐゴシック"/>
            </a:rPr>
            <a:t>　今後は，事業の緊急性や必要性を優先して計画的な借入を行い，公債費の削減に努めていく。　</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17272</xdr:rowOff>
    </xdr:to>
    <xdr:cxnSp macro="">
      <xdr:nvCxnSpPr>
        <xdr:cNvPr id="365" name="直線コネクタ 364"/>
        <xdr:cNvCxnSpPr/>
      </xdr:nvCxnSpPr>
      <xdr:spPr>
        <a:xfrm flipV="1">
          <a:off x="3987800" y="13385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30987</xdr:rowOff>
    </xdr:to>
    <xdr:cxnSp macro="">
      <xdr:nvCxnSpPr>
        <xdr:cNvPr id="368" name="直線コネクタ 367"/>
        <xdr:cNvCxnSpPr/>
      </xdr:nvCxnSpPr>
      <xdr:spPr>
        <a:xfrm flipV="1">
          <a:off x="3098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69" name="フローチャート : 判断 368"/>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0" name="テキスト ボックス 369"/>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67563</xdr:rowOff>
    </xdr:to>
    <xdr:cxnSp macro="">
      <xdr:nvCxnSpPr>
        <xdr:cNvPr id="371" name="直線コネクタ 370"/>
        <xdr:cNvCxnSpPr/>
      </xdr:nvCxnSpPr>
      <xdr:spPr>
        <a:xfrm flipV="1">
          <a:off x="2209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67563</xdr:rowOff>
    </xdr:to>
    <xdr:cxnSp macro="">
      <xdr:nvCxnSpPr>
        <xdr:cNvPr id="374" name="直線コネクタ 373"/>
        <xdr:cNvCxnSpPr/>
      </xdr:nvCxnSpPr>
      <xdr:spPr>
        <a:xfrm>
          <a:off x="1320800" y="133537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8" name="テキスト ボックス 37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4" name="円/楕円 383"/>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5"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6" name="円/楕円 385"/>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87" name="テキスト ボックス 38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8" name="円/楕円 387"/>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89" name="テキスト ボックス 38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xdr:rowOff>
    </xdr:from>
    <xdr:to>
      <xdr:col>3</xdr:col>
      <xdr:colOff>193675</xdr:colOff>
      <xdr:row>78</xdr:row>
      <xdr:rowOff>118363</xdr:rowOff>
    </xdr:to>
    <xdr:sp macro="" textlink="">
      <xdr:nvSpPr>
        <xdr:cNvPr id="390" name="円/楕円 389"/>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91" name="テキスト ボックス 390"/>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92" name="円/楕円 391"/>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93" name="テキスト ボックス 392"/>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類似団体平均よりも</a:t>
          </a:r>
          <a:r>
            <a:rPr kumimoji="1" lang="en-US" altLang="ja-JP" sz="1300">
              <a:solidFill>
                <a:schemeClr val="dk1"/>
              </a:solidFill>
              <a:latin typeface="+mn-lt"/>
              <a:ea typeface="+mn-ea"/>
              <a:cs typeface="+mn-cs"/>
            </a:rPr>
            <a:t>5.0</a:t>
          </a:r>
          <a:r>
            <a:rPr kumimoji="1" lang="ja-JP" altLang="ja-JP" sz="1300">
              <a:solidFill>
                <a:schemeClr val="dk1"/>
              </a:solidFill>
              <a:latin typeface="+mn-lt"/>
              <a:ea typeface="+mn-ea"/>
              <a:cs typeface="+mn-cs"/>
            </a:rPr>
            <a:t>ポイント下回っているのは，物件費の経常収支比率が低いことが主な要因である。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特に</a:t>
          </a:r>
          <a:r>
            <a:rPr kumimoji="1" lang="ja-JP" altLang="ja-JP" sz="1300">
              <a:solidFill>
                <a:schemeClr val="dk1"/>
              </a:solidFill>
              <a:latin typeface="+mn-lt"/>
              <a:ea typeface="+mn-ea"/>
              <a:cs typeface="+mn-cs"/>
            </a:rPr>
            <a:t>補助費が類似団体平均を大きく上回っている状況のため，今後もさらなる経常収支比率の改善に向けて歳出を削減するとともに，歳入確保を図っていく。</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78994</xdr:rowOff>
    </xdr:from>
    <xdr:to>
      <xdr:col>24</xdr:col>
      <xdr:colOff>31750</xdr:colOff>
      <xdr:row>75</xdr:row>
      <xdr:rowOff>161289</xdr:rowOff>
    </xdr:to>
    <xdr:cxnSp macro="">
      <xdr:nvCxnSpPr>
        <xdr:cNvPr id="424" name="直線コネクタ 423"/>
        <xdr:cNvCxnSpPr/>
      </xdr:nvCxnSpPr>
      <xdr:spPr>
        <a:xfrm flipV="1">
          <a:off x="15671800" y="129377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161289</xdr:rowOff>
    </xdr:to>
    <xdr:cxnSp macro="">
      <xdr:nvCxnSpPr>
        <xdr:cNvPr id="427" name="直線コネクタ 426"/>
        <xdr:cNvCxnSpPr/>
      </xdr:nvCxnSpPr>
      <xdr:spPr>
        <a:xfrm>
          <a:off x="14782800" y="129514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28" name="フローチャート : 判断 427"/>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61992</xdr:rowOff>
    </xdr:from>
    <xdr:ext cx="736600" cy="259045"/>
    <xdr:sp macro="" textlink="">
      <xdr:nvSpPr>
        <xdr:cNvPr id="429" name="テキスト ボックス 428"/>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76</xdr:row>
      <xdr:rowOff>67563</xdr:rowOff>
    </xdr:to>
    <xdr:cxnSp macro="">
      <xdr:nvCxnSpPr>
        <xdr:cNvPr id="430" name="直線コネクタ 429"/>
        <xdr:cNvCxnSpPr/>
      </xdr:nvCxnSpPr>
      <xdr:spPr>
        <a:xfrm flipV="1">
          <a:off x="13893800" y="12951460"/>
          <a:ext cx="889000" cy="1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31" name="フローチャート : 判断 430"/>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39133</xdr:rowOff>
    </xdr:from>
    <xdr:ext cx="762000" cy="259045"/>
    <xdr:sp macro="" textlink="">
      <xdr:nvSpPr>
        <xdr:cNvPr id="432" name="テキスト ボックス 431"/>
        <xdr:cNvSpPr txBox="1"/>
      </xdr:nvSpPr>
      <xdr:spPr>
        <a:xfrm>
          <a:off x="14401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17272</xdr:rowOff>
    </xdr:from>
    <xdr:to>
      <xdr:col>20</xdr:col>
      <xdr:colOff>158750</xdr:colOff>
      <xdr:row>76</xdr:row>
      <xdr:rowOff>67563</xdr:rowOff>
    </xdr:to>
    <xdr:cxnSp macro="">
      <xdr:nvCxnSpPr>
        <xdr:cNvPr id="433" name="直線コネクタ 432"/>
        <xdr:cNvCxnSpPr/>
      </xdr:nvCxnSpPr>
      <xdr:spPr>
        <a:xfrm>
          <a:off x="13004800" y="13047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4" name="フローチャート : 判断 433"/>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35" name="テキスト ボックス 434"/>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6" name="フローチャート : 判断 435"/>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37" name="テキスト ボックス 436"/>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28194</xdr:rowOff>
    </xdr:from>
    <xdr:to>
      <xdr:col>24</xdr:col>
      <xdr:colOff>82550</xdr:colOff>
      <xdr:row>75</xdr:row>
      <xdr:rowOff>129794</xdr:rowOff>
    </xdr:to>
    <xdr:sp macro="" textlink="">
      <xdr:nvSpPr>
        <xdr:cNvPr id="443" name="円/楕円 442"/>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44721</xdr:rowOff>
    </xdr:from>
    <xdr:ext cx="762000" cy="259045"/>
    <xdr:sp macro="" textlink="">
      <xdr:nvSpPr>
        <xdr:cNvPr id="444" name="公債費以外該当値テキスト"/>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5" name="円/楕円 444"/>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46" name="テキスト ボックス 445"/>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7" name="円/楕円 446"/>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48" name="テキスト ボックス 447"/>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49" name="円/楕円 448"/>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103140</xdr:rowOff>
    </xdr:from>
    <xdr:ext cx="762000" cy="259045"/>
    <xdr:sp macro="" textlink="">
      <xdr:nvSpPr>
        <xdr:cNvPr id="450" name="テキスト ボックス 449"/>
        <xdr:cNvSpPr txBox="1"/>
      </xdr:nvSpPr>
      <xdr:spPr>
        <a:xfrm>
          <a:off x="13512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1" name="円/楕円 450"/>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52849</xdr:rowOff>
    </xdr:from>
    <xdr:ext cx="762000" cy="259045"/>
    <xdr:sp macro="" textlink="">
      <xdr:nvSpPr>
        <xdr:cNvPr id="452" name="テキスト ボックス 451"/>
        <xdr:cNvSpPr txBox="1"/>
      </xdr:nvSpPr>
      <xdr:spPr>
        <a:xfrm>
          <a:off x="12623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164833</xdr:rowOff>
    </xdr:from>
    <xdr:to>
      <xdr:col>4</xdr:col>
      <xdr:colOff>1117600</xdr:colOff>
      <xdr:row>16</xdr:row>
      <xdr:rowOff>78232</xdr:rowOff>
    </xdr:to>
    <xdr:cxnSp macro="">
      <xdr:nvCxnSpPr>
        <xdr:cNvPr id="50" name="直線コネクタ 49"/>
        <xdr:cNvCxnSpPr/>
      </xdr:nvCxnSpPr>
      <xdr:spPr bwMode="auto">
        <a:xfrm flipV="1">
          <a:off x="5003800" y="2784208"/>
          <a:ext cx="647700" cy="8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78232</xdr:rowOff>
    </xdr:from>
    <xdr:to>
      <xdr:col>4</xdr:col>
      <xdr:colOff>469900</xdr:colOff>
      <xdr:row>16</xdr:row>
      <xdr:rowOff>145974</xdr:rowOff>
    </xdr:to>
    <xdr:cxnSp macro="">
      <xdr:nvCxnSpPr>
        <xdr:cNvPr id="53" name="直線コネクタ 52"/>
        <xdr:cNvCxnSpPr/>
      </xdr:nvCxnSpPr>
      <xdr:spPr bwMode="auto">
        <a:xfrm flipV="1">
          <a:off x="4305300" y="2869057"/>
          <a:ext cx="698500" cy="67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93946</xdr:rowOff>
    </xdr:from>
    <xdr:ext cx="736600" cy="259045"/>
    <xdr:sp macro="" textlink="">
      <xdr:nvSpPr>
        <xdr:cNvPr id="55" name="テキスト ボックス 54"/>
        <xdr:cNvSpPr txBox="1"/>
      </xdr:nvSpPr>
      <xdr:spPr>
        <a:xfrm>
          <a:off x="4622800" y="25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162909</xdr:rowOff>
    </xdr:from>
    <xdr:to>
      <xdr:col>3</xdr:col>
      <xdr:colOff>904875</xdr:colOff>
      <xdr:row>16</xdr:row>
      <xdr:rowOff>145974</xdr:rowOff>
    </xdr:to>
    <xdr:cxnSp macro="">
      <xdr:nvCxnSpPr>
        <xdr:cNvPr id="56" name="直線コネクタ 55"/>
        <xdr:cNvCxnSpPr/>
      </xdr:nvCxnSpPr>
      <xdr:spPr bwMode="auto">
        <a:xfrm>
          <a:off x="3606800" y="2782284"/>
          <a:ext cx="698500" cy="15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121969</xdr:rowOff>
    </xdr:from>
    <xdr:ext cx="762000" cy="259045"/>
    <xdr:sp macro="" textlink="">
      <xdr:nvSpPr>
        <xdr:cNvPr id="58" name="テキスト ボックス 57"/>
        <xdr:cNvSpPr txBox="1"/>
      </xdr:nvSpPr>
      <xdr:spPr>
        <a:xfrm>
          <a:off x="3924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61087</xdr:rowOff>
    </xdr:from>
    <xdr:to>
      <xdr:col>3</xdr:col>
      <xdr:colOff>206375</xdr:colOff>
      <xdr:row>15</xdr:row>
      <xdr:rowOff>162909</xdr:rowOff>
    </xdr:to>
    <xdr:cxnSp macro="">
      <xdr:nvCxnSpPr>
        <xdr:cNvPr id="59" name="直線コネクタ 58"/>
        <xdr:cNvCxnSpPr/>
      </xdr:nvCxnSpPr>
      <xdr:spPr bwMode="auto">
        <a:xfrm>
          <a:off x="2908300" y="2680462"/>
          <a:ext cx="698500" cy="10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53497</xdr:rowOff>
    </xdr:from>
    <xdr:ext cx="762000" cy="259045"/>
    <xdr:sp macro="" textlink="">
      <xdr:nvSpPr>
        <xdr:cNvPr id="61" name="テキスト ボックス 60"/>
        <xdr:cNvSpPr txBox="1"/>
      </xdr:nvSpPr>
      <xdr:spPr>
        <a:xfrm>
          <a:off x="32258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156862</xdr:rowOff>
    </xdr:from>
    <xdr:ext cx="762000" cy="259045"/>
    <xdr:sp macro="" textlink="">
      <xdr:nvSpPr>
        <xdr:cNvPr id="63" name="テキスト ボックス 62"/>
        <xdr:cNvSpPr txBox="1"/>
      </xdr:nvSpPr>
      <xdr:spPr>
        <a:xfrm>
          <a:off x="25273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114033</xdr:rowOff>
    </xdr:from>
    <xdr:to>
      <xdr:col>5</xdr:col>
      <xdr:colOff>34925</xdr:colOff>
      <xdr:row>16</xdr:row>
      <xdr:rowOff>44183</xdr:rowOff>
    </xdr:to>
    <xdr:sp macro="" textlink="">
      <xdr:nvSpPr>
        <xdr:cNvPr id="69" name="円/楕円 68"/>
        <xdr:cNvSpPr/>
      </xdr:nvSpPr>
      <xdr:spPr bwMode="auto">
        <a:xfrm>
          <a:off x="5600700" y="273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130560</xdr:rowOff>
    </xdr:from>
    <xdr:ext cx="762000" cy="259045"/>
    <xdr:sp macro="" textlink="">
      <xdr:nvSpPr>
        <xdr:cNvPr id="70" name="人口1人当たり決算額の推移該当値テキスト130"/>
        <xdr:cNvSpPr txBox="1"/>
      </xdr:nvSpPr>
      <xdr:spPr>
        <a:xfrm>
          <a:off x="5740400" y="257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80,514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27432</xdr:rowOff>
    </xdr:from>
    <xdr:to>
      <xdr:col>4</xdr:col>
      <xdr:colOff>520700</xdr:colOff>
      <xdr:row>16</xdr:row>
      <xdr:rowOff>129032</xdr:rowOff>
    </xdr:to>
    <xdr:sp macro="" textlink="">
      <xdr:nvSpPr>
        <xdr:cNvPr id="71" name="円/楕円 70"/>
        <xdr:cNvSpPr/>
      </xdr:nvSpPr>
      <xdr:spPr bwMode="auto">
        <a:xfrm>
          <a:off x="4953000" y="281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113809</xdr:rowOff>
    </xdr:from>
    <xdr:ext cx="736600" cy="259045"/>
    <xdr:sp macro="" textlink="">
      <xdr:nvSpPr>
        <xdr:cNvPr id="72" name="テキスト ボックス 71"/>
        <xdr:cNvSpPr txBox="1"/>
      </xdr:nvSpPr>
      <xdr:spPr>
        <a:xfrm>
          <a:off x="4622800" y="290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95174</xdr:rowOff>
    </xdr:from>
    <xdr:to>
      <xdr:col>3</xdr:col>
      <xdr:colOff>955675</xdr:colOff>
      <xdr:row>17</xdr:row>
      <xdr:rowOff>25324</xdr:rowOff>
    </xdr:to>
    <xdr:sp macro="" textlink="">
      <xdr:nvSpPr>
        <xdr:cNvPr id="73" name="円/楕円 72"/>
        <xdr:cNvSpPr/>
      </xdr:nvSpPr>
      <xdr:spPr bwMode="auto">
        <a:xfrm>
          <a:off x="4254500" y="2885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10101</xdr:rowOff>
    </xdr:from>
    <xdr:ext cx="762000" cy="259045"/>
    <xdr:sp macro="" textlink="">
      <xdr:nvSpPr>
        <xdr:cNvPr id="74" name="テキスト ボックス 73"/>
        <xdr:cNvSpPr txBox="1"/>
      </xdr:nvSpPr>
      <xdr:spPr>
        <a:xfrm>
          <a:off x="3924300" y="297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112109</xdr:rowOff>
    </xdr:from>
    <xdr:to>
      <xdr:col>3</xdr:col>
      <xdr:colOff>257175</xdr:colOff>
      <xdr:row>16</xdr:row>
      <xdr:rowOff>42259</xdr:rowOff>
    </xdr:to>
    <xdr:sp macro="" textlink="">
      <xdr:nvSpPr>
        <xdr:cNvPr id="75" name="円/楕円 74"/>
        <xdr:cNvSpPr/>
      </xdr:nvSpPr>
      <xdr:spPr bwMode="auto">
        <a:xfrm>
          <a:off x="3556000" y="273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52436</xdr:rowOff>
    </xdr:from>
    <xdr:ext cx="762000" cy="259045"/>
    <xdr:sp macro="" textlink="">
      <xdr:nvSpPr>
        <xdr:cNvPr id="76" name="テキスト ボックス 75"/>
        <xdr:cNvSpPr txBox="1"/>
      </xdr:nvSpPr>
      <xdr:spPr>
        <a:xfrm>
          <a:off x="3225800" y="25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80,615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10287</xdr:rowOff>
    </xdr:from>
    <xdr:to>
      <xdr:col>2</xdr:col>
      <xdr:colOff>692150</xdr:colOff>
      <xdr:row>15</xdr:row>
      <xdr:rowOff>111887</xdr:rowOff>
    </xdr:to>
    <xdr:sp macro="" textlink="">
      <xdr:nvSpPr>
        <xdr:cNvPr id="77" name="円/楕円 76"/>
        <xdr:cNvSpPr/>
      </xdr:nvSpPr>
      <xdr:spPr bwMode="auto">
        <a:xfrm>
          <a:off x="2857500" y="2629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122064</xdr:rowOff>
    </xdr:from>
    <xdr:ext cx="762000" cy="259045"/>
    <xdr:sp macro="" textlink="">
      <xdr:nvSpPr>
        <xdr:cNvPr id="78" name="テキスト ボックス 77"/>
        <xdr:cNvSpPr txBox="1"/>
      </xdr:nvSpPr>
      <xdr:spPr>
        <a:xfrm>
          <a:off x="2527300" y="239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32458</xdr:rowOff>
    </xdr:from>
    <xdr:to>
      <xdr:col>4</xdr:col>
      <xdr:colOff>1117600</xdr:colOff>
      <xdr:row>35</xdr:row>
      <xdr:rowOff>131931</xdr:rowOff>
    </xdr:to>
    <xdr:cxnSp macro="">
      <xdr:nvCxnSpPr>
        <xdr:cNvPr id="113" name="直線コネクタ 112"/>
        <xdr:cNvCxnSpPr/>
      </xdr:nvCxnSpPr>
      <xdr:spPr bwMode="auto">
        <a:xfrm flipV="1">
          <a:off x="5003800" y="6642808"/>
          <a:ext cx="647700" cy="99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253285</xdr:rowOff>
    </xdr:from>
    <xdr:to>
      <xdr:col>4</xdr:col>
      <xdr:colOff>469900</xdr:colOff>
      <xdr:row>35</xdr:row>
      <xdr:rowOff>131931</xdr:rowOff>
    </xdr:to>
    <xdr:cxnSp macro="">
      <xdr:nvCxnSpPr>
        <xdr:cNvPr id="116" name="直線コネクタ 115"/>
        <xdr:cNvCxnSpPr/>
      </xdr:nvCxnSpPr>
      <xdr:spPr bwMode="auto">
        <a:xfrm>
          <a:off x="4305300" y="6520735"/>
          <a:ext cx="698500" cy="22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188108</xdr:rowOff>
    </xdr:from>
    <xdr:ext cx="736600" cy="259045"/>
    <xdr:sp macro="" textlink="">
      <xdr:nvSpPr>
        <xdr:cNvPr id="118" name="テキスト ボックス 117"/>
        <xdr:cNvSpPr txBox="1"/>
      </xdr:nvSpPr>
      <xdr:spPr>
        <a:xfrm>
          <a:off x="4622800" y="6455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253285</xdr:rowOff>
    </xdr:from>
    <xdr:to>
      <xdr:col>3</xdr:col>
      <xdr:colOff>904875</xdr:colOff>
      <xdr:row>34</xdr:row>
      <xdr:rowOff>329278</xdr:rowOff>
    </xdr:to>
    <xdr:cxnSp macro="">
      <xdr:nvCxnSpPr>
        <xdr:cNvPr id="119" name="直線コネクタ 118"/>
        <xdr:cNvCxnSpPr/>
      </xdr:nvCxnSpPr>
      <xdr:spPr bwMode="auto">
        <a:xfrm flipV="1">
          <a:off x="3606800" y="6520735"/>
          <a:ext cx="6985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73586</xdr:rowOff>
    </xdr:from>
    <xdr:ext cx="762000" cy="259045"/>
    <xdr:sp macro="" textlink="">
      <xdr:nvSpPr>
        <xdr:cNvPr id="121" name="テキスト ボックス 120"/>
        <xdr:cNvSpPr txBox="1"/>
      </xdr:nvSpPr>
      <xdr:spPr>
        <a:xfrm>
          <a:off x="3924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239079</xdr:rowOff>
    </xdr:from>
    <xdr:to>
      <xdr:col>3</xdr:col>
      <xdr:colOff>206375</xdr:colOff>
      <xdr:row>34</xdr:row>
      <xdr:rowOff>329278</xdr:rowOff>
    </xdr:to>
    <xdr:cxnSp macro="">
      <xdr:nvCxnSpPr>
        <xdr:cNvPr id="122" name="直線コネクタ 121"/>
        <xdr:cNvCxnSpPr/>
      </xdr:nvCxnSpPr>
      <xdr:spPr bwMode="auto">
        <a:xfrm>
          <a:off x="2908300" y="6506529"/>
          <a:ext cx="698500" cy="9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26854</xdr:rowOff>
    </xdr:from>
    <xdr:ext cx="762000" cy="259045"/>
    <xdr:sp macro="" textlink="">
      <xdr:nvSpPr>
        <xdr:cNvPr id="124" name="テキスト ボックス 123"/>
        <xdr:cNvSpPr txBox="1"/>
      </xdr:nvSpPr>
      <xdr:spPr>
        <a:xfrm>
          <a:off x="32258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288372</xdr:rowOff>
    </xdr:from>
    <xdr:ext cx="762000" cy="259045"/>
    <xdr:sp macro="" textlink="">
      <xdr:nvSpPr>
        <xdr:cNvPr id="126" name="テキスト ボックス 125"/>
        <xdr:cNvSpPr txBox="1"/>
      </xdr:nvSpPr>
      <xdr:spPr>
        <a:xfrm>
          <a:off x="2527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324558</xdr:rowOff>
    </xdr:from>
    <xdr:to>
      <xdr:col>5</xdr:col>
      <xdr:colOff>34925</xdr:colOff>
      <xdr:row>35</xdr:row>
      <xdr:rowOff>83258</xdr:rowOff>
    </xdr:to>
    <xdr:sp macro="" textlink="">
      <xdr:nvSpPr>
        <xdr:cNvPr id="132" name="円/楕円 131"/>
        <xdr:cNvSpPr/>
      </xdr:nvSpPr>
      <xdr:spPr bwMode="auto">
        <a:xfrm>
          <a:off x="5600700" y="659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169635</xdr:rowOff>
    </xdr:from>
    <xdr:ext cx="762000" cy="259045"/>
    <xdr:sp macro="" textlink="">
      <xdr:nvSpPr>
        <xdr:cNvPr id="133" name="人口1人当たり決算額の推移該当値テキスト445"/>
        <xdr:cNvSpPr txBox="1"/>
      </xdr:nvSpPr>
      <xdr:spPr>
        <a:xfrm>
          <a:off x="5740400" y="643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81131</xdr:rowOff>
    </xdr:from>
    <xdr:to>
      <xdr:col>4</xdr:col>
      <xdr:colOff>520700</xdr:colOff>
      <xdr:row>35</xdr:row>
      <xdr:rowOff>182731</xdr:rowOff>
    </xdr:to>
    <xdr:sp macro="" textlink="">
      <xdr:nvSpPr>
        <xdr:cNvPr id="134" name="円/楕円 133"/>
        <xdr:cNvSpPr/>
      </xdr:nvSpPr>
      <xdr:spPr bwMode="auto">
        <a:xfrm>
          <a:off x="4953000" y="669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167508</xdr:rowOff>
    </xdr:from>
    <xdr:ext cx="736600" cy="259045"/>
    <xdr:sp macro="" textlink="">
      <xdr:nvSpPr>
        <xdr:cNvPr id="135" name="テキスト ボックス 134"/>
        <xdr:cNvSpPr txBox="1"/>
      </xdr:nvSpPr>
      <xdr:spPr>
        <a:xfrm>
          <a:off x="4622800" y="6777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202485</xdr:rowOff>
    </xdr:from>
    <xdr:to>
      <xdr:col>3</xdr:col>
      <xdr:colOff>955675</xdr:colOff>
      <xdr:row>34</xdr:row>
      <xdr:rowOff>304085</xdr:rowOff>
    </xdr:to>
    <xdr:sp macro="" textlink="">
      <xdr:nvSpPr>
        <xdr:cNvPr id="136" name="円/楕円 135"/>
        <xdr:cNvSpPr/>
      </xdr:nvSpPr>
      <xdr:spPr bwMode="auto">
        <a:xfrm>
          <a:off x="4254500" y="646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314262</xdr:rowOff>
    </xdr:from>
    <xdr:ext cx="762000" cy="259045"/>
    <xdr:sp macro="" textlink="">
      <xdr:nvSpPr>
        <xdr:cNvPr id="137" name="テキスト ボックス 136"/>
        <xdr:cNvSpPr txBox="1"/>
      </xdr:nvSpPr>
      <xdr:spPr>
        <a:xfrm>
          <a:off x="3924300" y="623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278478</xdr:rowOff>
    </xdr:from>
    <xdr:to>
      <xdr:col>3</xdr:col>
      <xdr:colOff>257175</xdr:colOff>
      <xdr:row>35</xdr:row>
      <xdr:rowOff>37178</xdr:rowOff>
    </xdr:to>
    <xdr:sp macro="" textlink="">
      <xdr:nvSpPr>
        <xdr:cNvPr id="138" name="円/楕円 137"/>
        <xdr:cNvSpPr/>
      </xdr:nvSpPr>
      <xdr:spPr bwMode="auto">
        <a:xfrm>
          <a:off x="3556000" y="654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47355</xdr:rowOff>
    </xdr:from>
    <xdr:ext cx="762000" cy="259045"/>
    <xdr:sp macro="" textlink="">
      <xdr:nvSpPr>
        <xdr:cNvPr id="139" name="テキスト ボックス 138"/>
        <xdr:cNvSpPr txBox="1"/>
      </xdr:nvSpPr>
      <xdr:spPr>
        <a:xfrm>
          <a:off x="3225800" y="631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188279</xdr:rowOff>
    </xdr:from>
    <xdr:to>
      <xdr:col>2</xdr:col>
      <xdr:colOff>692150</xdr:colOff>
      <xdr:row>34</xdr:row>
      <xdr:rowOff>289879</xdr:rowOff>
    </xdr:to>
    <xdr:sp macro="" textlink="">
      <xdr:nvSpPr>
        <xdr:cNvPr id="140" name="円/楕円 139"/>
        <xdr:cNvSpPr/>
      </xdr:nvSpPr>
      <xdr:spPr bwMode="auto">
        <a:xfrm>
          <a:off x="2857500" y="645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300056</xdr:rowOff>
    </xdr:from>
    <xdr:ext cx="762000" cy="259045"/>
    <xdr:sp macro="" textlink="">
      <xdr:nvSpPr>
        <xdr:cNvPr id="141" name="テキスト ボックス 140"/>
        <xdr:cNvSpPr txBox="1"/>
      </xdr:nvSpPr>
      <xdr:spPr>
        <a:xfrm>
          <a:off x="2527300" y="622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64,462
60,540
123.64
34,105,703
31,112,295
261,271
15,334,048
30,993,812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30178</xdr:rowOff>
    </xdr:from>
    <xdr:to>
      <xdr:col>6</xdr:col>
      <xdr:colOff>511175</xdr:colOff>
      <xdr:row>36</xdr:row>
      <xdr:rowOff>103787</xdr:rowOff>
    </xdr:to>
    <xdr:cxnSp macro="">
      <xdr:nvCxnSpPr>
        <xdr:cNvPr id="59" name="直線コネクタ 58"/>
        <xdr:cNvCxnSpPr/>
      </xdr:nvCxnSpPr>
      <xdr:spPr>
        <a:xfrm flipV="1">
          <a:off x="3797300" y="6202378"/>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57130</xdr:rowOff>
    </xdr:from>
    <xdr:to>
      <xdr:col>5</xdr:col>
      <xdr:colOff>358775</xdr:colOff>
      <xdr:row>36</xdr:row>
      <xdr:rowOff>103787</xdr:rowOff>
    </xdr:to>
    <xdr:cxnSp macro="">
      <xdr:nvCxnSpPr>
        <xdr:cNvPr id="62" name="直線コネクタ 61"/>
        <xdr:cNvCxnSpPr/>
      </xdr:nvCxnSpPr>
      <xdr:spPr>
        <a:xfrm>
          <a:off x="2908300" y="6229330"/>
          <a:ext cx="889000" cy="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123177</xdr:rowOff>
    </xdr:from>
    <xdr:ext cx="534377" cy="259045"/>
    <xdr:sp macro="" textlink="">
      <xdr:nvSpPr>
        <xdr:cNvPr id="64" name="テキスト ボックス 63"/>
        <xdr:cNvSpPr txBox="1"/>
      </xdr:nvSpPr>
      <xdr:spPr>
        <a:xfrm>
          <a:off x="3530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14016</xdr:rowOff>
    </xdr:from>
    <xdr:to>
      <xdr:col>4</xdr:col>
      <xdr:colOff>155575</xdr:colOff>
      <xdr:row>36</xdr:row>
      <xdr:rowOff>57130</xdr:rowOff>
    </xdr:to>
    <xdr:cxnSp macro="">
      <xdr:nvCxnSpPr>
        <xdr:cNvPr id="65" name="直線コネクタ 64"/>
        <xdr:cNvCxnSpPr/>
      </xdr:nvCxnSpPr>
      <xdr:spPr>
        <a:xfrm>
          <a:off x="2019300" y="6186216"/>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138950</xdr:rowOff>
    </xdr:from>
    <xdr:ext cx="534377" cy="259045"/>
    <xdr:sp macro="" textlink="">
      <xdr:nvSpPr>
        <xdr:cNvPr id="67" name="テキスト ボックス 66"/>
        <xdr:cNvSpPr txBox="1"/>
      </xdr:nvSpPr>
      <xdr:spPr>
        <a:xfrm>
          <a:off x="2641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131928</xdr:rowOff>
    </xdr:from>
    <xdr:to>
      <xdr:col>2</xdr:col>
      <xdr:colOff>638175</xdr:colOff>
      <xdr:row>36</xdr:row>
      <xdr:rowOff>14016</xdr:rowOff>
    </xdr:to>
    <xdr:cxnSp macro="">
      <xdr:nvCxnSpPr>
        <xdr:cNvPr id="68" name="直線コネクタ 67"/>
        <xdr:cNvCxnSpPr/>
      </xdr:nvCxnSpPr>
      <xdr:spPr>
        <a:xfrm>
          <a:off x="1130300" y="5961228"/>
          <a:ext cx="889000" cy="22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86738</xdr:rowOff>
    </xdr:from>
    <xdr:ext cx="534377" cy="259045"/>
    <xdr:sp macro="" textlink="">
      <xdr:nvSpPr>
        <xdr:cNvPr id="70" name="テキスト ボックス 69"/>
        <xdr:cNvSpPr txBox="1"/>
      </xdr:nvSpPr>
      <xdr:spPr>
        <a:xfrm>
          <a:off x="1752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150828</xdr:rowOff>
    </xdr:from>
    <xdr:to>
      <xdr:col>6</xdr:col>
      <xdr:colOff>561975</xdr:colOff>
      <xdr:row>36</xdr:row>
      <xdr:rowOff>80978</xdr:rowOff>
    </xdr:to>
    <xdr:sp macro="" textlink="">
      <xdr:nvSpPr>
        <xdr:cNvPr id="78" name="円/楕円 77"/>
        <xdr:cNvSpPr/>
      </xdr:nvSpPr>
      <xdr:spPr>
        <a:xfrm>
          <a:off x="4584700" y="61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129255</xdr:rowOff>
    </xdr:from>
    <xdr:ext cx="534377" cy="259045"/>
    <xdr:sp macro="" textlink="">
      <xdr:nvSpPr>
        <xdr:cNvPr id="79" name="人件費該当値テキスト"/>
        <xdr:cNvSpPr txBox="1"/>
      </xdr:nvSpPr>
      <xdr:spPr>
        <a:xfrm>
          <a:off x="4686300" y="6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52987</xdr:rowOff>
    </xdr:from>
    <xdr:to>
      <xdr:col>5</xdr:col>
      <xdr:colOff>409575</xdr:colOff>
      <xdr:row>36</xdr:row>
      <xdr:rowOff>154587</xdr:rowOff>
    </xdr:to>
    <xdr:sp macro="" textlink="">
      <xdr:nvSpPr>
        <xdr:cNvPr id="80" name="円/楕円 79"/>
        <xdr:cNvSpPr/>
      </xdr:nvSpPr>
      <xdr:spPr>
        <a:xfrm>
          <a:off x="3746500" y="62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145714</xdr:rowOff>
    </xdr:from>
    <xdr:ext cx="534377" cy="259045"/>
    <xdr:sp macro="" textlink="">
      <xdr:nvSpPr>
        <xdr:cNvPr id="81" name="テキスト ボックス 80"/>
        <xdr:cNvSpPr txBox="1"/>
      </xdr:nvSpPr>
      <xdr:spPr>
        <a:xfrm>
          <a:off x="3530111" y="631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6330</xdr:rowOff>
    </xdr:from>
    <xdr:to>
      <xdr:col>4</xdr:col>
      <xdr:colOff>206375</xdr:colOff>
      <xdr:row>36</xdr:row>
      <xdr:rowOff>107930</xdr:rowOff>
    </xdr:to>
    <xdr:sp macro="" textlink="">
      <xdr:nvSpPr>
        <xdr:cNvPr id="82" name="円/楕円 81"/>
        <xdr:cNvSpPr/>
      </xdr:nvSpPr>
      <xdr:spPr>
        <a:xfrm>
          <a:off x="2857500" y="61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99057</xdr:rowOff>
    </xdr:from>
    <xdr:ext cx="534377" cy="259045"/>
    <xdr:sp macro="" textlink="">
      <xdr:nvSpPr>
        <xdr:cNvPr id="83" name="テキスト ボックス 82"/>
        <xdr:cNvSpPr txBox="1"/>
      </xdr:nvSpPr>
      <xdr:spPr>
        <a:xfrm>
          <a:off x="2641111" y="62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134666</xdr:rowOff>
    </xdr:from>
    <xdr:to>
      <xdr:col>3</xdr:col>
      <xdr:colOff>3175</xdr:colOff>
      <xdr:row>36</xdr:row>
      <xdr:rowOff>64816</xdr:rowOff>
    </xdr:to>
    <xdr:sp macro="" textlink="">
      <xdr:nvSpPr>
        <xdr:cNvPr id="84" name="円/楕円 83"/>
        <xdr:cNvSpPr/>
      </xdr:nvSpPr>
      <xdr:spPr>
        <a:xfrm>
          <a:off x="1968500" y="61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55943</xdr:rowOff>
    </xdr:from>
    <xdr:ext cx="534377" cy="259045"/>
    <xdr:sp macro="" textlink="">
      <xdr:nvSpPr>
        <xdr:cNvPr id="85" name="テキスト ボックス 84"/>
        <xdr:cNvSpPr txBox="1"/>
      </xdr:nvSpPr>
      <xdr:spPr>
        <a:xfrm>
          <a:off x="1752111" y="62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81128</xdr:rowOff>
    </xdr:from>
    <xdr:to>
      <xdr:col>1</xdr:col>
      <xdr:colOff>485775</xdr:colOff>
      <xdr:row>35</xdr:row>
      <xdr:rowOff>11278</xdr:rowOff>
    </xdr:to>
    <xdr:sp macro="" textlink="">
      <xdr:nvSpPr>
        <xdr:cNvPr id="86" name="円/楕円 85"/>
        <xdr:cNvSpPr/>
      </xdr:nvSpPr>
      <xdr:spPr>
        <a:xfrm>
          <a:off x="1079500" y="59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2405</xdr:rowOff>
    </xdr:from>
    <xdr:ext cx="534377" cy="259045"/>
    <xdr:sp macro="" textlink="">
      <xdr:nvSpPr>
        <xdr:cNvPr id="87" name="テキスト ボックス 86"/>
        <xdr:cNvSpPr txBox="1"/>
      </xdr:nvSpPr>
      <xdr:spPr>
        <a:xfrm>
          <a:off x="863111" y="6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20580</xdr:rowOff>
    </xdr:from>
    <xdr:to>
      <xdr:col>6</xdr:col>
      <xdr:colOff>511175</xdr:colOff>
      <xdr:row>56</xdr:row>
      <xdr:rowOff>124041</xdr:rowOff>
    </xdr:to>
    <xdr:cxnSp macro="">
      <xdr:nvCxnSpPr>
        <xdr:cNvPr id="117" name="直線コネクタ 116"/>
        <xdr:cNvCxnSpPr/>
      </xdr:nvCxnSpPr>
      <xdr:spPr>
        <a:xfrm flipV="1">
          <a:off x="3797300" y="8593080"/>
          <a:ext cx="838200" cy="11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124041</xdr:rowOff>
    </xdr:from>
    <xdr:to>
      <xdr:col>5</xdr:col>
      <xdr:colOff>358775</xdr:colOff>
      <xdr:row>57</xdr:row>
      <xdr:rowOff>39897</xdr:rowOff>
    </xdr:to>
    <xdr:cxnSp macro="">
      <xdr:nvCxnSpPr>
        <xdr:cNvPr id="120" name="直線コネクタ 119"/>
        <xdr:cNvCxnSpPr/>
      </xdr:nvCxnSpPr>
      <xdr:spPr>
        <a:xfrm flipV="1">
          <a:off x="2908300" y="9725241"/>
          <a:ext cx="889000" cy="8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39196</xdr:rowOff>
    </xdr:from>
    <xdr:ext cx="534377" cy="259045"/>
    <xdr:sp macro="" textlink="">
      <xdr:nvSpPr>
        <xdr:cNvPr id="122" name="テキスト ボックス 121"/>
        <xdr:cNvSpPr txBox="1"/>
      </xdr:nvSpPr>
      <xdr:spPr>
        <a:xfrm>
          <a:off x="3530111" y="89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32334</xdr:rowOff>
    </xdr:from>
    <xdr:to>
      <xdr:col>4</xdr:col>
      <xdr:colOff>155575</xdr:colOff>
      <xdr:row>57</xdr:row>
      <xdr:rowOff>39897</xdr:rowOff>
    </xdr:to>
    <xdr:cxnSp macro="">
      <xdr:nvCxnSpPr>
        <xdr:cNvPr id="123" name="直線コネクタ 122"/>
        <xdr:cNvCxnSpPr/>
      </xdr:nvCxnSpPr>
      <xdr:spPr>
        <a:xfrm>
          <a:off x="2019300" y="9804984"/>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34300</xdr:rowOff>
    </xdr:from>
    <xdr:ext cx="534377" cy="259045"/>
    <xdr:sp macro="" textlink="">
      <xdr:nvSpPr>
        <xdr:cNvPr id="125" name="テキスト ボックス 124"/>
        <xdr:cNvSpPr txBox="1"/>
      </xdr:nvSpPr>
      <xdr:spPr>
        <a:xfrm>
          <a:off x="2641111" y="89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163055</xdr:rowOff>
    </xdr:from>
    <xdr:to>
      <xdr:col>2</xdr:col>
      <xdr:colOff>638175</xdr:colOff>
      <xdr:row>57</xdr:row>
      <xdr:rowOff>32334</xdr:rowOff>
    </xdr:to>
    <xdr:cxnSp macro="">
      <xdr:nvCxnSpPr>
        <xdr:cNvPr id="126" name="直線コネクタ 125"/>
        <xdr:cNvCxnSpPr/>
      </xdr:nvCxnSpPr>
      <xdr:spPr>
        <a:xfrm>
          <a:off x="1130300" y="9764255"/>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145952</xdr:rowOff>
    </xdr:from>
    <xdr:ext cx="534377" cy="259045"/>
    <xdr:sp macro="" textlink="">
      <xdr:nvSpPr>
        <xdr:cNvPr id="128" name="テキスト ボックス 127"/>
        <xdr:cNvSpPr txBox="1"/>
      </xdr:nvSpPr>
      <xdr:spPr>
        <a:xfrm>
          <a:off x="1752111" y="90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62647</xdr:rowOff>
    </xdr:from>
    <xdr:ext cx="534377" cy="259045"/>
    <xdr:sp macro="" textlink="">
      <xdr:nvSpPr>
        <xdr:cNvPr id="130" name="テキスト ボックス 129"/>
        <xdr:cNvSpPr txBox="1"/>
      </xdr:nvSpPr>
      <xdr:spPr>
        <a:xfrm>
          <a:off x="863111" y="91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49</xdr:row>
      <xdr:rowOff>141230</xdr:rowOff>
    </xdr:from>
    <xdr:to>
      <xdr:col>6</xdr:col>
      <xdr:colOff>561975</xdr:colOff>
      <xdr:row>50</xdr:row>
      <xdr:rowOff>71380</xdr:rowOff>
    </xdr:to>
    <xdr:sp macro="" textlink="">
      <xdr:nvSpPr>
        <xdr:cNvPr id="136" name="円/楕円 135"/>
        <xdr:cNvSpPr/>
      </xdr:nvSpPr>
      <xdr:spPr>
        <a:xfrm>
          <a:off x="4584700" y="8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94257</xdr:rowOff>
    </xdr:from>
    <xdr:ext cx="599010" cy="259045"/>
    <xdr:sp macro="" textlink="">
      <xdr:nvSpPr>
        <xdr:cNvPr id="137" name="物件費該当値テキスト"/>
        <xdr:cNvSpPr txBox="1"/>
      </xdr:nvSpPr>
      <xdr:spPr>
        <a:xfrm>
          <a:off x="4686300" y="849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102,253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73241</xdr:rowOff>
    </xdr:from>
    <xdr:to>
      <xdr:col>5</xdr:col>
      <xdr:colOff>409575</xdr:colOff>
      <xdr:row>57</xdr:row>
      <xdr:rowOff>3391</xdr:rowOff>
    </xdr:to>
    <xdr:sp macro="" textlink="">
      <xdr:nvSpPr>
        <xdr:cNvPr id="138" name="円/楕円 137"/>
        <xdr:cNvSpPr/>
      </xdr:nvSpPr>
      <xdr:spPr>
        <a:xfrm>
          <a:off x="3746500" y="96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165968</xdr:rowOff>
    </xdr:from>
    <xdr:ext cx="534377" cy="259045"/>
    <xdr:sp macro="" textlink="">
      <xdr:nvSpPr>
        <xdr:cNvPr id="139" name="テキスト ボックス 138"/>
        <xdr:cNvSpPr txBox="1"/>
      </xdr:nvSpPr>
      <xdr:spPr>
        <a:xfrm>
          <a:off x="3530111" y="97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160547</xdr:rowOff>
    </xdr:from>
    <xdr:to>
      <xdr:col>4</xdr:col>
      <xdr:colOff>206375</xdr:colOff>
      <xdr:row>57</xdr:row>
      <xdr:rowOff>90697</xdr:rowOff>
    </xdr:to>
    <xdr:sp macro="" textlink="">
      <xdr:nvSpPr>
        <xdr:cNvPr id="140" name="円/楕円 139"/>
        <xdr:cNvSpPr/>
      </xdr:nvSpPr>
      <xdr:spPr>
        <a:xfrm>
          <a:off x="2857500" y="97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81824</xdr:rowOff>
    </xdr:from>
    <xdr:ext cx="534377" cy="259045"/>
    <xdr:sp macro="" textlink="">
      <xdr:nvSpPr>
        <xdr:cNvPr id="141" name="テキスト ボックス 140"/>
        <xdr:cNvSpPr txBox="1"/>
      </xdr:nvSpPr>
      <xdr:spPr>
        <a:xfrm>
          <a:off x="2641111" y="9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152984</xdr:rowOff>
    </xdr:from>
    <xdr:to>
      <xdr:col>3</xdr:col>
      <xdr:colOff>3175</xdr:colOff>
      <xdr:row>57</xdr:row>
      <xdr:rowOff>83134</xdr:rowOff>
    </xdr:to>
    <xdr:sp macro="" textlink="">
      <xdr:nvSpPr>
        <xdr:cNvPr id="142" name="円/楕円 141"/>
        <xdr:cNvSpPr/>
      </xdr:nvSpPr>
      <xdr:spPr>
        <a:xfrm>
          <a:off x="1968500" y="9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74261</xdr:rowOff>
    </xdr:from>
    <xdr:ext cx="534377" cy="259045"/>
    <xdr:sp macro="" textlink="">
      <xdr:nvSpPr>
        <xdr:cNvPr id="143" name="テキスト ボックス 142"/>
        <xdr:cNvSpPr txBox="1"/>
      </xdr:nvSpPr>
      <xdr:spPr>
        <a:xfrm>
          <a:off x="1752111" y="9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112255</xdr:rowOff>
    </xdr:from>
    <xdr:to>
      <xdr:col>1</xdr:col>
      <xdr:colOff>485775</xdr:colOff>
      <xdr:row>57</xdr:row>
      <xdr:rowOff>42405</xdr:rowOff>
    </xdr:to>
    <xdr:sp macro="" textlink="">
      <xdr:nvSpPr>
        <xdr:cNvPr id="144" name="円/楕円 143"/>
        <xdr:cNvSpPr/>
      </xdr:nvSpPr>
      <xdr:spPr>
        <a:xfrm>
          <a:off x="1079500" y="97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33532</xdr:rowOff>
    </xdr:from>
    <xdr:ext cx="534377" cy="259045"/>
    <xdr:sp macro="" textlink="">
      <xdr:nvSpPr>
        <xdr:cNvPr id="145" name="テキスト ボックス 144"/>
        <xdr:cNvSpPr txBox="1"/>
      </xdr:nvSpPr>
      <xdr:spPr>
        <a:xfrm>
          <a:off x="863111" y="98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16093</xdr:rowOff>
    </xdr:from>
    <xdr:to>
      <xdr:col>6</xdr:col>
      <xdr:colOff>511175</xdr:colOff>
      <xdr:row>75</xdr:row>
      <xdr:rowOff>33401</xdr:rowOff>
    </xdr:to>
    <xdr:cxnSp macro="">
      <xdr:nvCxnSpPr>
        <xdr:cNvPr id="176" name="直線コネクタ 175"/>
        <xdr:cNvCxnSpPr/>
      </xdr:nvCxnSpPr>
      <xdr:spPr>
        <a:xfrm>
          <a:off x="3797300" y="12874843"/>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16093</xdr:rowOff>
    </xdr:from>
    <xdr:to>
      <xdr:col>5</xdr:col>
      <xdr:colOff>358775</xdr:colOff>
      <xdr:row>76</xdr:row>
      <xdr:rowOff>88102</xdr:rowOff>
    </xdr:to>
    <xdr:cxnSp macro="">
      <xdr:nvCxnSpPr>
        <xdr:cNvPr id="179" name="直線コネクタ 178"/>
        <xdr:cNvCxnSpPr/>
      </xdr:nvCxnSpPr>
      <xdr:spPr>
        <a:xfrm flipV="1">
          <a:off x="2908300" y="12874843"/>
          <a:ext cx="8890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166369</xdr:rowOff>
    </xdr:from>
    <xdr:ext cx="469744" cy="259045"/>
    <xdr:sp macro="" textlink="">
      <xdr:nvSpPr>
        <xdr:cNvPr id="181" name="テキスト ボックス 180"/>
        <xdr:cNvSpPr txBox="1"/>
      </xdr:nvSpPr>
      <xdr:spPr>
        <a:xfrm>
          <a:off x="3562427"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53158</xdr:rowOff>
    </xdr:from>
    <xdr:to>
      <xdr:col>4</xdr:col>
      <xdr:colOff>155575</xdr:colOff>
      <xdr:row>76</xdr:row>
      <xdr:rowOff>88102</xdr:rowOff>
    </xdr:to>
    <xdr:cxnSp macro="">
      <xdr:nvCxnSpPr>
        <xdr:cNvPr id="182" name="直線コネクタ 181"/>
        <xdr:cNvCxnSpPr/>
      </xdr:nvCxnSpPr>
      <xdr:spPr>
        <a:xfrm>
          <a:off x="2019300" y="13083358"/>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82114</xdr:rowOff>
    </xdr:from>
    <xdr:ext cx="469744" cy="259045"/>
    <xdr:sp macro="" textlink="">
      <xdr:nvSpPr>
        <xdr:cNvPr id="184" name="テキスト ボックス 183"/>
        <xdr:cNvSpPr txBox="1"/>
      </xdr:nvSpPr>
      <xdr:spPr>
        <a:xfrm>
          <a:off x="2673427"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53158</xdr:rowOff>
    </xdr:from>
    <xdr:to>
      <xdr:col>2</xdr:col>
      <xdr:colOff>638175</xdr:colOff>
      <xdr:row>76</xdr:row>
      <xdr:rowOff>148354</xdr:rowOff>
    </xdr:to>
    <xdr:cxnSp macro="">
      <xdr:nvCxnSpPr>
        <xdr:cNvPr id="185" name="直線コネクタ 184"/>
        <xdr:cNvCxnSpPr/>
      </xdr:nvCxnSpPr>
      <xdr:spPr>
        <a:xfrm flipV="1">
          <a:off x="1130300" y="13083358"/>
          <a:ext cx="889000" cy="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119832</xdr:rowOff>
    </xdr:from>
    <xdr:ext cx="469744" cy="259045"/>
    <xdr:sp macro="" textlink="">
      <xdr:nvSpPr>
        <xdr:cNvPr id="187" name="テキスト ボックス 186"/>
        <xdr:cNvSpPr txBox="1"/>
      </xdr:nvSpPr>
      <xdr:spPr>
        <a:xfrm>
          <a:off x="1784427" y="126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152653</xdr:rowOff>
    </xdr:from>
    <xdr:ext cx="469744" cy="259045"/>
    <xdr:sp macro="" textlink="">
      <xdr:nvSpPr>
        <xdr:cNvPr id="189" name="テキスト ボックス 188"/>
        <xdr:cNvSpPr txBox="1"/>
      </xdr:nvSpPr>
      <xdr:spPr>
        <a:xfrm>
          <a:off x="895427" y="126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154051</xdr:rowOff>
    </xdr:from>
    <xdr:to>
      <xdr:col>6</xdr:col>
      <xdr:colOff>561975</xdr:colOff>
      <xdr:row>75</xdr:row>
      <xdr:rowOff>84201</xdr:rowOff>
    </xdr:to>
    <xdr:sp macro="" textlink="">
      <xdr:nvSpPr>
        <xdr:cNvPr id="195" name="円/楕円 194"/>
        <xdr:cNvSpPr/>
      </xdr:nvSpPr>
      <xdr:spPr>
        <a:xfrm>
          <a:off x="4584700" y="128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5478</xdr:rowOff>
    </xdr:from>
    <xdr:ext cx="469744" cy="259045"/>
    <xdr:sp macro="" textlink="">
      <xdr:nvSpPr>
        <xdr:cNvPr id="196" name="維持補修費該当値テキスト"/>
        <xdr:cNvSpPr txBox="1"/>
      </xdr:nvSpPr>
      <xdr:spPr>
        <a:xfrm>
          <a:off x="4686300" y="1269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136743</xdr:rowOff>
    </xdr:from>
    <xdr:to>
      <xdr:col>5</xdr:col>
      <xdr:colOff>409575</xdr:colOff>
      <xdr:row>75</xdr:row>
      <xdr:rowOff>66893</xdr:rowOff>
    </xdr:to>
    <xdr:sp macro="" textlink="">
      <xdr:nvSpPr>
        <xdr:cNvPr id="197" name="円/楕円 196"/>
        <xdr:cNvSpPr/>
      </xdr:nvSpPr>
      <xdr:spPr>
        <a:xfrm>
          <a:off x="3746500" y="128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58020</xdr:rowOff>
    </xdr:from>
    <xdr:ext cx="469744" cy="259045"/>
    <xdr:sp macro="" textlink="">
      <xdr:nvSpPr>
        <xdr:cNvPr id="198" name="テキスト ボックス 197"/>
        <xdr:cNvSpPr txBox="1"/>
      </xdr:nvSpPr>
      <xdr:spPr>
        <a:xfrm>
          <a:off x="3562427" y="1291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37302</xdr:rowOff>
    </xdr:from>
    <xdr:to>
      <xdr:col>4</xdr:col>
      <xdr:colOff>206375</xdr:colOff>
      <xdr:row>76</xdr:row>
      <xdr:rowOff>138902</xdr:rowOff>
    </xdr:to>
    <xdr:sp macro="" textlink="">
      <xdr:nvSpPr>
        <xdr:cNvPr id="199" name="円/楕円 198"/>
        <xdr:cNvSpPr/>
      </xdr:nvSpPr>
      <xdr:spPr>
        <a:xfrm>
          <a:off x="2857500" y="130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130029</xdr:rowOff>
    </xdr:from>
    <xdr:ext cx="469744" cy="259045"/>
    <xdr:sp macro="" textlink="">
      <xdr:nvSpPr>
        <xdr:cNvPr id="200" name="テキスト ボックス 199"/>
        <xdr:cNvSpPr txBox="1"/>
      </xdr:nvSpPr>
      <xdr:spPr>
        <a:xfrm>
          <a:off x="2673427" y="131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2358</xdr:rowOff>
    </xdr:from>
    <xdr:to>
      <xdr:col>3</xdr:col>
      <xdr:colOff>3175</xdr:colOff>
      <xdr:row>76</xdr:row>
      <xdr:rowOff>103958</xdr:rowOff>
    </xdr:to>
    <xdr:sp macro="" textlink="">
      <xdr:nvSpPr>
        <xdr:cNvPr id="201" name="円/楕円 200"/>
        <xdr:cNvSpPr/>
      </xdr:nvSpPr>
      <xdr:spPr>
        <a:xfrm>
          <a:off x="1968500" y="130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95085</xdr:rowOff>
    </xdr:from>
    <xdr:ext cx="469744" cy="259045"/>
    <xdr:sp macro="" textlink="">
      <xdr:nvSpPr>
        <xdr:cNvPr id="202" name="テキスト ボックス 201"/>
        <xdr:cNvSpPr txBox="1"/>
      </xdr:nvSpPr>
      <xdr:spPr>
        <a:xfrm>
          <a:off x="1784427" y="1312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97554</xdr:rowOff>
    </xdr:from>
    <xdr:to>
      <xdr:col>1</xdr:col>
      <xdr:colOff>485775</xdr:colOff>
      <xdr:row>77</xdr:row>
      <xdr:rowOff>27704</xdr:rowOff>
    </xdr:to>
    <xdr:sp macro="" textlink="">
      <xdr:nvSpPr>
        <xdr:cNvPr id="203" name="円/楕円 202"/>
        <xdr:cNvSpPr/>
      </xdr:nvSpPr>
      <xdr:spPr>
        <a:xfrm>
          <a:off x="1079500" y="131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18831</xdr:rowOff>
    </xdr:from>
    <xdr:ext cx="469744" cy="259045"/>
    <xdr:sp macro="" textlink="">
      <xdr:nvSpPr>
        <xdr:cNvPr id="204" name="テキスト ボックス 203"/>
        <xdr:cNvSpPr txBox="1"/>
      </xdr:nvSpPr>
      <xdr:spPr>
        <a:xfrm>
          <a:off x="895427" y="1322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138404</xdr:rowOff>
    </xdr:from>
    <xdr:to>
      <xdr:col>6</xdr:col>
      <xdr:colOff>511175</xdr:colOff>
      <xdr:row>96</xdr:row>
      <xdr:rowOff>109086</xdr:rowOff>
    </xdr:to>
    <xdr:cxnSp macro="">
      <xdr:nvCxnSpPr>
        <xdr:cNvPr id="234" name="直線コネクタ 233"/>
        <xdr:cNvCxnSpPr/>
      </xdr:nvCxnSpPr>
      <xdr:spPr>
        <a:xfrm flipV="1">
          <a:off x="3797300" y="16254704"/>
          <a:ext cx="838200" cy="3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109086</xdr:rowOff>
    </xdr:from>
    <xdr:to>
      <xdr:col>5</xdr:col>
      <xdr:colOff>358775</xdr:colOff>
      <xdr:row>97</xdr:row>
      <xdr:rowOff>19495</xdr:rowOff>
    </xdr:to>
    <xdr:cxnSp macro="">
      <xdr:nvCxnSpPr>
        <xdr:cNvPr id="237" name="直線コネクタ 236"/>
        <xdr:cNvCxnSpPr/>
      </xdr:nvCxnSpPr>
      <xdr:spPr>
        <a:xfrm flipV="1">
          <a:off x="2908300" y="16568286"/>
          <a:ext cx="889000" cy="8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9" name="テキスト ボックス 238"/>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19495</xdr:rowOff>
    </xdr:from>
    <xdr:to>
      <xdr:col>4</xdr:col>
      <xdr:colOff>155575</xdr:colOff>
      <xdr:row>97</xdr:row>
      <xdr:rowOff>39097</xdr:rowOff>
    </xdr:to>
    <xdr:cxnSp macro="">
      <xdr:nvCxnSpPr>
        <xdr:cNvPr id="240" name="直線コネクタ 239"/>
        <xdr:cNvCxnSpPr/>
      </xdr:nvCxnSpPr>
      <xdr:spPr>
        <a:xfrm flipV="1">
          <a:off x="2019300" y="16650145"/>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152597</xdr:rowOff>
    </xdr:from>
    <xdr:to>
      <xdr:col>2</xdr:col>
      <xdr:colOff>638175</xdr:colOff>
      <xdr:row>97</xdr:row>
      <xdr:rowOff>39097</xdr:rowOff>
    </xdr:to>
    <xdr:cxnSp macro="">
      <xdr:nvCxnSpPr>
        <xdr:cNvPr id="243" name="直線コネクタ 242"/>
        <xdr:cNvCxnSpPr/>
      </xdr:nvCxnSpPr>
      <xdr:spPr>
        <a:xfrm>
          <a:off x="1130300" y="16611797"/>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164964</xdr:rowOff>
    </xdr:from>
    <xdr:ext cx="534377" cy="259045"/>
    <xdr:sp macro="" textlink="">
      <xdr:nvSpPr>
        <xdr:cNvPr id="247" name="テキスト ボックス 246"/>
        <xdr:cNvSpPr txBox="1"/>
      </xdr:nvSpPr>
      <xdr:spPr>
        <a:xfrm>
          <a:off x="863111" y="162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87604</xdr:rowOff>
    </xdr:from>
    <xdr:to>
      <xdr:col>6</xdr:col>
      <xdr:colOff>561975</xdr:colOff>
      <xdr:row>95</xdr:row>
      <xdr:rowOff>17754</xdr:rowOff>
    </xdr:to>
    <xdr:sp macro="" textlink="">
      <xdr:nvSpPr>
        <xdr:cNvPr id="253" name="円/楕円 252"/>
        <xdr:cNvSpPr/>
      </xdr:nvSpPr>
      <xdr:spPr>
        <a:xfrm>
          <a:off x="4584700" y="162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110481</xdr:rowOff>
    </xdr:from>
    <xdr:ext cx="534377" cy="259045"/>
    <xdr:sp macro="" textlink="">
      <xdr:nvSpPr>
        <xdr:cNvPr id="254" name="扶助費該当値テキスト"/>
        <xdr:cNvSpPr txBox="1"/>
      </xdr:nvSpPr>
      <xdr:spPr>
        <a:xfrm>
          <a:off x="4686300"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58286</xdr:rowOff>
    </xdr:from>
    <xdr:to>
      <xdr:col>5</xdr:col>
      <xdr:colOff>409575</xdr:colOff>
      <xdr:row>96</xdr:row>
      <xdr:rowOff>159886</xdr:rowOff>
    </xdr:to>
    <xdr:sp macro="" textlink="">
      <xdr:nvSpPr>
        <xdr:cNvPr id="255" name="円/楕円 254"/>
        <xdr:cNvSpPr/>
      </xdr:nvSpPr>
      <xdr:spPr>
        <a:xfrm>
          <a:off x="3746500" y="1651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151013</xdr:rowOff>
    </xdr:from>
    <xdr:ext cx="534377" cy="259045"/>
    <xdr:sp macro="" textlink="">
      <xdr:nvSpPr>
        <xdr:cNvPr id="256" name="テキスト ボックス 255"/>
        <xdr:cNvSpPr txBox="1"/>
      </xdr:nvSpPr>
      <xdr:spPr>
        <a:xfrm>
          <a:off x="3530111" y="166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140145</xdr:rowOff>
    </xdr:from>
    <xdr:to>
      <xdr:col>4</xdr:col>
      <xdr:colOff>206375</xdr:colOff>
      <xdr:row>97</xdr:row>
      <xdr:rowOff>70295</xdr:rowOff>
    </xdr:to>
    <xdr:sp macro="" textlink="">
      <xdr:nvSpPr>
        <xdr:cNvPr id="257" name="円/楕円 256"/>
        <xdr:cNvSpPr/>
      </xdr:nvSpPr>
      <xdr:spPr>
        <a:xfrm>
          <a:off x="2857500" y="165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61422</xdr:rowOff>
    </xdr:from>
    <xdr:ext cx="534377" cy="259045"/>
    <xdr:sp macro="" textlink="">
      <xdr:nvSpPr>
        <xdr:cNvPr id="258" name="テキスト ボックス 257"/>
        <xdr:cNvSpPr txBox="1"/>
      </xdr:nvSpPr>
      <xdr:spPr>
        <a:xfrm>
          <a:off x="2641111" y="166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159747</xdr:rowOff>
    </xdr:from>
    <xdr:to>
      <xdr:col>3</xdr:col>
      <xdr:colOff>3175</xdr:colOff>
      <xdr:row>97</xdr:row>
      <xdr:rowOff>89897</xdr:rowOff>
    </xdr:to>
    <xdr:sp macro="" textlink="">
      <xdr:nvSpPr>
        <xdr:cNvPr id="259" name="円/楕円 258"/>
        <xdr:cNvSpPr/>
      </xdr:nvSpPr>
      <xdr:spPr>
        <a:xfrm>
          <a:off x="1968500" y="166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81024</xdr:rowOff>
    </xdr:from>
    <xdr:ext cx="534377" cy="259045"/>
    <xdr:sp macro="" textlink="">
      <xdr:nvSpPr>
        <xdr:cNvPr id="260" name="テキスト ボックス 259"/>
        <xdr:cNvSpPr txBox="1"/>
      </xdr:nvSpPr>
      <xdr:spPr>
        <a:xfrm>
          <a:off x="1752111" y="1671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101797</xdr:rowOff>
    </xdr:from>
    <xdr:to>
      <xdr:col>1</xdr:col>
      <xdr:colOff>485775</xdr:colOff>
      <xdr:row>97</xdr:row>
      <xdr:rowOff>31947</xdr:rowOff>
    </xdr:to>
    <xdr:sp macro="" textlink="">
      <xdr:nvSpPr>
        <xdr:cNvPr id="261" name="円/楕円 260"/>
        <xdr:cNvSpPr/>
      </xdr:nvSpPr>
      <xdr:spPr>
        <a:xfrm>
          <a:off x="1079500" y="165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23074</xdr:rowOff>
    </xdr:from>
    <xdr:ext cx="534377" cy="259045"/>
    <xdr:sp macro="" textlink="">
      <xdr:nvSpPr>
        <xdr:cNvPr id="262" name="テキスト ボックス 261"/>
        <xdr:cNvSpPr txBox="1"/>
      </xdr:nvSpPr>
      <xdr:spPr>
        <a:xfrm>
          <a:off x="863111" y="166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61544</xdr:rowOff>
    </xdr:from>
    <xdr:to>
      <xdr:col>15</xdr:col>
      <xdr:colOff>180975</xdr:colOff>
      <xdr:row>36</xdr:row>
      <xdr:rowOff>5804</xdr:rowOff>
    </xdr:to>
    <xdr:cxnSp macro="">
      <xdr:nvCxnSpPr>
        <xdr:cNvPr id="291" name="直線コネクタ 290"/>
        <xdr:cNvCxnSpPr/>
      </xdr:nvCxnSpPr>
      <xdr:spPr>
        <a:xfrm flipV="1">
          <a:off x="9639300" y="5890844"/>
          <a:ext cx="838200" cy="28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5804</xdr:rowOff>
    </xdr:from>
    <xdr:to>
      <xdr:col>14</xdr:col>
      <xdr:colOff>28575</xdr:colOff>
      <xdr:row>36</xdr:row>
      <xdr:rowOff>6426</xdr:rowOff>
    </xdr:to>
    <xdr:cxnSp macro="">
      <xdr:nvCxnSpPr>
        <xdr:cNvPr id="294" name="直線コネクタ 293"/>
        <xdr:cNvCxnSpPr/>
      </xdr:nvCxnSpPr>
      <xdr:spPr>
        <a:xfrm flipV="1">
          <a:off x="8750300" y="6178004"/>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2316</xdr:rowOff>
    </xdr:from>
    <xdr:ext cx="534377" cy="259045"/>
    <xdr:sp macro="" textlink="">
      <xdr:nvSpPr>
        <xdr:cNvPr id="296" name="テキスト ボックス 295"/>
        <xdr:cNvSpPr txBox="1"/>
      </xdr:nvSpPr>
      <xdr:spPr>
        <a:xfrm>
          <a:off x="9372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87427</xdr:rowOff>
    </xdr:from>
    <xdr:to>
      <xdr:col>12</xdr:col>
      <xdr:colOff>511175</xdr:colOff>
      <xdr:row>36</xdr:row>
      <xdr:rowOff>6426</xdr:rowOff>
    </xdr:to>
    <xdr:cxnSp macro="">
      <xdr:nvCxnSpPr>
        <xdr:cNvPr id="297" name="直線コネクタ 296"/>
        <xdr:cNvCxnSpPr/>
      </xdr:nvCxnSpPr>
      <xdr:spPr>
        <a:xfrm>
          <a:off x="7861300" y="6088177"/>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2443</xdr:rowOff>
    </xdr:from>
    <xdr:ext cx="534377" cy="259045"/>
    <xdr:sp macro="" textlink="">
      <xdr:nvSpPr>
        <xdr:cNvPr id="299" name="テキスト ボックス 298"/>
        <xdr:cNvSpPr txBox="1"/>
      </xdr:nvSpPr>
      <xdr:spPr>
        <a:xfrm>
          <a:off x="8483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48704</xdr:rowOff>
    </xdr:from>
    <xdr:to>
      <xdr:col>11</xdr:col>
      <xdr:colOff>307975</xdr:colOff>
      <xdr:row>35</xdr:row>
      <xdr:rowOff>87427</xdr:rowOff>
    </xdr:to>
    <xdr:cxnSp macro="">
      <xdr:nvCxnSpPr>
        <xdr:cNvPr id="300" name="直線コネクタ 299"/>
        <xdr:cNvCxnSpPr/>
      </xdr:nvCxnSpPr>
      <xdr:spPr>
        <a:xfrm>
          <a:off x="6972300" y="6049454"/>
          <a:ext cx="889000" cy="3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12996</xdr:rowOff>
    </xdr:from>
    <xdr:ext cx="534377" cy="259045"/>
    <xdr:sp macro="" textlink="">
      <xdr:nvSpPr>
        <xdr:cNvPr id="302" name="テキスト ボックス 301"/>
        <xdr:cNvSpPr txBox="1"/>
      </xdr:nvSpPr>
      <xdr:spPr>
        <a:xfrm>
          <a:off x="7594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22521</xdr:rowOff>
    </xdr:from>
    <xdr:ext cx="534377" cy="259045"/>
    <xdr:sp macro="" textlink="">
      <xdr:nvSpPr>
        <xdr:cNvPr id="304" name="テキスト ボックス 303"/>
        <xdr:cNvSpPr txBox="1"/>
      </xdr:nvSpPr>
      <xdr:spPr>
        <a:xfrm>
          <a:off x="6705111" y="61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10744</xdr:rowOff>
    </xdr:from>
    <xdr:to>
      <xdr:col>15</xdr:col>
      <xdr:colOff>231775</xdr:colOff>
      <xdr:row>34</xdr:row>
      <xdr:rowOff>112344</xdr:rowOff>
    </xdr:to>
    <xdr:sp macro="" textlink="">
      <xdr:nvSpPr>
        <xdr:cNvPr id="310" name="円/楕円 309"/>
        <xdr:cNvSpPr/>
      </xdr:nvSpPr>
      <xdr:spPr>
        <a:xfrm>
          <a:off x="10426700" y="58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33621</xdr:rowOff>
    </xdr:from>
    <xdr:ext cx="534377" cy="259045"/>
    <xdr:sp macro="" textlink="">
      <xdr:nvSpPr>
        <xdr:cNvPr id="311" name="補助費等該当値テキスト"/>
        <xdr:cNvSpPr txBox="1"/>
      </xdr:nvSpPr>
      <xdr:spPr>
        <a:xfrm>
          <a:off x="10528300" y="56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126454</xdr:rowOff>
    </xdr:from>
    <xdr:to>
      <xdr:col>14</xdr:col>
      <xdr:colOff>79375</xdr:colOff>
      <xdr:row>36</xdr:row>
      <xdr:rowOff>56604</xdr:rowOff>
    </xdr:to>
    <xdr:sp macro="" textlink="">
      <xdr:nvSpPr>
        <xdr:cNvPr id="312" name="円/楕円 311"/>
        <xdr:cNvSpPr/>
      </xdr:nvSpPr>
      <xdr:spPr>
        <a:xfrm>
          <a:off x="9588500" y="61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47731</xdr:rowOff>
    </xdr:from>
    <xdr:ext cx="534377" cy="259045"/>
    <xdr:sp macro="" textlink="">
      <xdr:nvSpPr>
        <xdr:cNvPr id="313" name="テキスト ボックス 312"/>
        <xdr:cNvSpPr txBox="1"/>
      </xdr:nvSpPr>
      <xdr:spPr>
        <a:xfrm>
          <a:off x="9372111" y="62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127076</xdr:rowOff>
    </xdr:from>
    <xdr:to>
      <xdr:col>12</xdr:col>
      <xdr:colOff>561975</xdr:colOff>
      <xdr:row>36</xdr:row>
      <xdr:rowOff>57226</xdr:rowOff>
    </xdr:to>
    <xdr:sp macro="" textlink="">
      <xdr:nvSpPr>
        <xdr:cNvPr id="314" name="円/楕円 313"/>
        <xdr:cNvSpPr/>
      </xdr:nvSpPr>
      <xdr:spPr>
        <a:xfrm>
          <a:off x="8699500" y="61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48353</xdr:rowOff>
    </xdr:from>
    <xdr:ext cx="534377" cy="259045"/>
    <xdr:sp macro="" textlink="">
      <xdr:nvSpPr>
        <xdr:cNvPr id="315" name="テキスト ボックス 314"/>
        <xdr:cNvSpPr txBox="1"/>
      </xdr:nvSpPr>
      <xdr:spPr>
        <a:xfrm>
          <a:off x="8483111" y="62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36627</xdr:rowOff>
    </xdr:from>
    <xdr:to>
      <xdr:col>11</xdr:col>
      <xdr:colOff>358775</xdr:colOff>
      <xdr:row>35</xdr:row>
      <xdr:rowOff>138227</xdr:rowOff>
    </xdr:to>
    <xdr:sp macro="" textlink="">
      <xdr:nvSpPr>
        <xdr:cNvPr id="316" name="円/楕円 315"/>
        <xdr:cNvSpPr/>
      </xdr:nvSpPr>
      <xdr:spPr>
        <a:xfrm>
          <a:off x="7810500" y="60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154754</xdr:rowOff>
    </xdr:from>
    <xdr:ext cx="534377" cy="259045"/>
    <xdr:sp macro="" textlink="">
      <xdr:nvSpPr>
        <xdr:cNvPr id="317" name="テキスト ボックス 316"/>
        <xdr:cNvSpPr txBox="1"/>
      </xdr:nvSpPr>
      <xdr:spPr>
        <a:xfrm>
          <a:off x="7594111" y="58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169354</xdr:rowOff>
    </xdr:from>
    <xdr:to>
      <xdr:col>10</xdr:col>
      <xdr:colOff>155575</xdr:colOff>
      <xdr:row>35</xdr:row>
      <xdr:rowOff>99504</xdr:rowOff>
    </xdr:to>
    <xdr:sp macro="" textlink="">
      <xdr:nvSpPr>
        <xdr:cNvPr id="318" name="円/楕円 317"/>
        <xdr:cNvSpPr/>
      </xdr:nvSpPr>
      <xdr:spPr>
        <a:xfrm>
          <a:off x="6921500" y="59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116031</xdr:rowOff>
    </xdr:from>
    <xdr:ext cx="534377" cy="259045"/>
    <xdr:sp macro="" textlink="">
      <xdr:nvSpPr>
        <xdr:cNvPr id="319" name="テキスト ボックス 318"/>
        <xdr:cNvSpPr txBox="1"/>
      </xdr:nvSpPr>
      <xdr:spPr>
        <a:xfrm>
          <a:off x="6705111" y="57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17976</xdr:rowOff>
    </xdr:from>
    <xdr:to>
      <xdr:col>15</xdr:col>
      <xdr:colOff>180975</xdr:colOff>
      <xdr:row>56</xdr:row>
      <xdr:rowOff>164258</xdr:rowOff>
    </xdr:to>
    <xdr:cxnSp macro="">
      <xdr:nvCxnSpPr>
        <xdr:cNvPr id="350" name="直線コネクタ 349"/>
        <xdr:cNvCxnSpPr/>
      </xdr:nvCxnSpPr>
      <xdr:spPr>
        <a:xfrm flipV="1">
          <a:off x="9639300" y="9619176"/>
          <a:ext cx="838200" cy="14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155811</xdr:rowOff>
    </xdr:from>
    <xdr:to>
      <xdr:col>14</xdr:col>
      <xdr:colOff>28575</xdr:colOff>
      <xdr:row>56</xdr:row>
      <xdr:rowOff>164258</xdr:rowOff>
    </xdr:to>
    <xdr:cxnSp macro="">
      <xdr:nvCxnSpPr>
        <xdr:cNvPr id="353" name="直線コネクタ 352"/>
        <xdr:cNvCxnSpPr/>
      </xdr:nvCxnSpPr>
      <xdr:spPr>
        <a:xfrm>
          <a:off x="8750300" y="9757011"/>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133679</xdr:rowOff>
    </xdr:from>
    <xdr:ext cx="534377" cy="259045"/>
    <xdr:sp macro="" textlink="">
      <xdr:nvSpPr>
        <xdr:cNvPr id="355" name="テキスト ボックス 354"/>
        <xdr:cNvSpPr txBox="1"/>
      </xdr:nvSpPr>
      <xdr:spPr>
        <a:xfrm>
          <a:off x="9372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45495</xdr:rowOff>
    </xdr:from>
    <xdr:to>
      <xdr:col>12</xdr:col>
      <xdr:colOff>511175</xdr:colOff>
      <xdr:row>56</xdr:row>
      <xdr:rowOff>155811</xdr:rowOff>
    </xdr:to>
    <xdr:cxnSp macro="">
      <xdr:nvCxnSpPr>
        <xdr:cNvPr id="356" name="直線コネクタ 355"/>
        <xdr:cNvCxnSpPr/>
      </xdr:nvCxnSpPr>
      <xdr:spPr>
        <a:xfrm>
          <a:off x="7861300" y="9646695"/>
          <a:ext cx="889000" cy="1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94795</xdr:rowOff>
    </xdr:from>
    <xdr:ext cx="534377" cy="259045"/>
    <xdr:sp macro="" textlink="">
      <xdr:nvSpPr>
        <xdr:cNvPr id="358" name="テキスト ボックス 357"/>
        <xdr:cNvSpPr txBox="1"/>
      </xdr:nvSpPr>
      <xdr:spPr>
        <a:xfrm>
          <a:off x="8483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26053</xdr:rowOff>
    </xdr:from>
    <xdr:to>
      <xdr:col>11</xdr:col>
      <xdr:colOff>307975</xdr:colOff>
      <xdr:row>56</xdr:row>
      <xdr:rowOff>45495</xdr:rowOff>
    </xdr:to>
    <xdr:cxnSp macro="">
      <xdr:nvCxnSpPr>
        <xdr:cNvPr id="359" name="直線コネクタ 358"/>
        <xdr:cNvCxnSpPr/>
      </xdr:nvCxnSpPr>
      <xdr:spPr>
        <a:xfrm>
          <a:off x="6972300" y="9627253"/>
          <a:ext cx="889000" cy="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107118</xdr:rowOff>
    </xdr:from>
    <xdr:ext cx="534377" cy="259045"/>
    <xdr:sp macro="" textlink="">
      <xdr:nvSpPr>
        <xdr:cNvPr id="361" name="テキスト ボックス 360"/>
        <xdr:cNvSpPr txBox="1"/>
      </xdr:nvSpPr>
      <xdr:spPr>
        <a:xfrm>
          <a:off x="7594111" y="93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92321</xdr:rowOff>
    </xdr:from>
    <xdr:ext cx="534377" cy="259045"/>
    <xdr:sp macro="" textlink="">
      <xdr:nvSpPr>
        <xdr:cNvPr id="363" name="テキスト ボックス 362"/>
        <xdr:cNvSpPr txBox="1"/>
      </xdr:nvSpPr>
      <xdr:spPr>
        <a:xfrm>
          <a:off x="6705111" y="96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138626</xdr:rowOff>
    </xdr:from>
    <xdr:to>
      <xdr:col>15</xdr:col>
      <xdr:colOff>231775</xdr:colOff>
      <xdr:row>56</xdr:row>
      <xdr:rowOff>68776</xdr:rowOff>
    </xdr:to>
    <xdr:sp macro="" textlink="">
      <xdr:nvSpPr>
        <xdr:cNvPr id="369" name="円/楕円 368"/>
        <xdr:cNvSpPr/>
      </xdr:nvSpPr>
      <xdr:spPr>
        <a:xfrm>
          <a:off x="10426700" y="95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161503</xdr:rowOff>
    </xdr:from>
    <xdr:ext cx="534377" cy="259045"/>
    <xdr:sp macro="" textlink="">
      <xdr:nvSpPr>
        <xdr:cNvPr id="370" name="普通建設事業費該当値テキスト"/>
        <xdr:cNvSpPr txBox="1"/>
      </xdr:nvSpPr>
      <xdr:spPr>
        <a:xfrm>
          <a:off x="10528300" y="94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113458</xdr:rowOff>
    </xdr:from>
    <xdr:to>
      <xdr:col>14</xdr:col>
      <xdr:colOff>79375</xdr:colOff>
      <xdr:row>57</xdr:row>
      <xdr:rowOff>43608</xdr:rowOff>
    </xdr:to>
    <xdr:sp macro="" textlink="">
      <xdr:nvSpPr>
        <xdr:cNvPr id="371" name="円/楕円 370"/>
        <xdr:cNvSpPr/>
      </xdr:nvSpPr>
      <xdr:spPr>
        <a:xfrm>
          <a:off x="9588500" y="97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34735</xdr:rowOff>
    </xdr:from>
    <xdr:ext cx="534377" cy="259045"/>
    <xdr:sp macro="" textlink="">
      <xdr:nvSpPr>
        <xdr:cNvPr id="372" name="テキスト ボックス 371"/>
        <xdr:cNvSpPr txBox="1"/>
      </xdr:nvSpPr>
      <xdr:spPr>
        <a:xfrm>
          <a:off x="9372111" y="98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105011</xdr:rowOff>
    </xdr:from>
    <xdr:to>
      <xdr:col>12</xdr:col>
      <xdr:colOff>561975</xdr:colOff>
      <xdr:row>57</xdr:row>
      <xdr:rowOff>35161</xdr:rowOff>
    </xdr:to>
    <xdr:sp macro="" textlink="">
      <xdr:nvSpPr>
        <xdr:cNvPr id="373" name="円/楕円 372"/>
        <xdr:cNvSpPr/>
      </xdr:nvSpPr>
      <xdr:spPr>
        <a:xfrm>
          <a:off x="8699500" y="97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26288</xdr:rowOff>
    </xdr:from>
    <xdr:ext cx="534377" cy="259045"/>
    <xdr:sp macro="" textlink="">
      <xdr:nvSpPr>
        <xdr:cNvPr id="374" name="テキスト ボックス 373"/>
        <xdr:cNvSpPr txBox="1"/>
      </xdr:nvSpPr>
      <xdr:spPr>
        <a:xfrm>
          <a:off x="8483111" y="97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166145</xdr:rowOff>
    </xdr:from>
    <xdr:to>
      <xdr:col>11</xdr:col>
      <xdr:colOff>358775</xdr:colOff>
      <xdr:row>56</xdr:row>
      <xdr:rowOff>96295</xdr:rowOff>
    </xdr:to>
    <xdr:sp macro="" textlink="">
      <xdr:nvSpPr>
        <xdr:cNvPr id="375" name="円/楕円 374"/>
        <xdr:cNvSpPr/>
      </xdr:nvSpPr>
      <xdr:spPr>
        <a:xfrm>
          <a:off x="7810500" y="95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87422</xdr:rowOff>
    </xdr:from>
    <xdr:ext cx="534377" cy="259045"/>
    <xdr:sp macro="" textlink="">
      <xdr:nvSpPr>
        <xdr:cNvPr id="376" name="テキスト ボックス 375"/>
        <xdr:cNvSpPr txBox="1"/>
      </xdr:nvSpPr>
      <xdr:spPr>
        <a:xfrm>
          <a:off x="7594111" y="968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146703</xdr:rowOff>
    </xdr:from>
    <xdr:to>
      <xdr:col>10</xdr:col>
      <xdr:colOff>155575</xdr:colOff>
      <xdr:row>56</xdr:row>
      <xdr:rowOff>76853</xdr:rowOff>
    </xdr:to>
    <xdr:sp macro="" textlink="">
      <xdr:nvSpPr>
        <xdr:cNvPr id="377" name="円/楕円 376"/>
        <xdr:cNvSpPr/>
      </xdr:nvSpPr>
      <xdr:spPr>
        <a:xfrm>
          <a:off x="6921500" y="95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93380</xdr:rowOff>
    </xdr:from>
    <xdr:ext cx="534377" cy="259045"/>
    <xdr:sp macro="" textlink="">
      <xdr:nvSpPr>
        <xdr:cNvPr id="378" name="テキスト ボックス 377"/>
        <xdr:cNvSpPr txBox="1"/>
      </xdr:nvSpPr>
      <xdr:spPr>
        <a:xfrm>
          <a:off x="6705111" y="93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3650</xdr:rowOff>
    </xdr:from>
    <xdr:to>
      <xdr:col>15</xdr:col>
      <xdr:colOff>180975</xdr:colOff>
      <xdr:row>78</xdr:row>
      <xdr:rowOff>89277</xdr:rowOff>
    </xdr:to>
    <xdr:cxnSp macro="">
      <xdr:nvCxnSpPr>
        <xdr:cNvPr id="409" name="直線コネクタ 408"/>
        <xdr:cNvCxnSpPr/>
      </xdr:nvCxnSpPr>
      <xdr:spPr>
        <a:xfrm flipV="1">
          <a:off x="9639300" y="12862400"/>
          <a:ext cx="838200" cy="59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65736</xdr:rowOff>
    </xdr:from>
    <xdr:ext cx="534377" cy="259045"/>
    <xdr:sp macro="" textlink="">
      <xdr:nvSpPr>
        <xdr:cNvPr id="413" name="テキスト ボックス 412"/>
        <xdr:cNvSpPr txBox="1"/>
      </xdr:nvSpPr>
      <xdr:spPr>
        <a:xfrm>
          <a:off x="9372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124300</xdr:rowOff>
    </xdr:from>
    <xdr:to>
      <xdr:col>15</xdr:col>
      <xdr:colOff>231775</xdr:colOff>
      <xdr:row>75</xdr:row>
      <xdr:rowOff>54450</xdr:rowOff>
    </xdr:to>
    <xdr:sp macro="" textlink="">
      <xdr:nvSpPr>
        <xdr:cNvPr id="419" name="円/楕円 418"/>
        <xdr:cNvSpPr/>
      </xdr:nvSpPr>
      <xdr:spPr>
        <a:xfrm>
          <a:off x="10426700" y="128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147177</xdr:rowOff>
    </xdr:from>
    <xdr:ext cx="534377" cy="259045"/>
    <xdr:sp macro="" textlink="">
      <xdr:nvSpPr>
        <xdr:cNvPr id="420" name="普通建設事業費 （ うち新規整備　）該当値テキスト"/>
        <xdr:cNvSpPr txBox="1"/>
      </xdr:nvSpPr>
      <xdr:spPr>
        <a:xfrm>
          <a:off x="10528300" y="126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38477</xdr:rowOff>
    </xdr:from>
    <xdr:to>
      <xdr:col>14</xdr:col>
      <xdr:colOff>79375</xdr:colOff>
      <xdr:row>78</xdr:row>
      <xdr:rowOff>140077</xdr:rowOff>
    </xdr:to>
    <xdr:sp macro="" textlink="">
      <xdr:nvSpPr>
        <xdr:cNvPr id="421" name="円/楕円 420"/>
        <xdr:cNvSpPr/>
      </xdr:nvSpPr>
      <xdr:spPr>
        <a:xfrm>
          <a:off x="9588500" y="134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131204</xdr:rowOff>
    </xdr:from>
    <xdr:ext cx="534377" cy="259045"/>
    <xdr:sp macro="" textlink="">
      <xdr:nvSpPr>
        <xdr:cNvPr id="422" name="テキスト ボックス 421"/>
        <xdr:cNvSpPr txBox="1"/>
      </xdr:nvSpPr>
      <xdr:spPr>
        <a:xfrm>
          <a:off x="9372111" y="135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21889</xdr:rowOff>
    </xdr:from>
    <xdr:to>
      <xdr:col>15</xdr:col>
      <xdr:colOff>180975</xdr:colOff>
      <xdr:row>99</xdr:row>
      <xdr:rowOff>98879</xdr:rowOff>
    </xdr:to>
    <xdr:cxnSp macro="">
      <xdr:nvCxnSpPr>
        <xdr:cNvPr id="453" name="直線コネクタ 452"/>
        <xdr:cNvCxnSpPr/>
      </xdr:nvCxnSpPr>
      <xdr:spPr>
        <a:xfrm>
          <a:off x="9639300" y="16652539"/>
          <a:ext cx="838200" cy="41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7" name="テキスト ボックス 456"/>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48079</xdr:rowOff>
    </xdr:from>
    <xdr:to>
      <xdr:col>15</xdr:col>
      <xdr:colOff>231775</xdr:colOff>
      <xdr:row>99</xdr:row>
      <xdr:rowOff>149679</xdr:rowOff>
    </xdr:to>
    <xdr:sp macro="" textlink="">
      <xdr:nvSpPr>
        <xdr:cNvPr id="463" name="円/楕円 462"/>
        <xdr:cNvSpPr/>
      </xdr:nvSpPr>
      <xdr:spPr>
        <a:xfrm>
          <a:off x="10426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134456</xdr:rowOff>
    </xdr:from>
    <xdr:ext cx="249299" cy="259045"/>
    <xdr:sp macro="" textlink="">
      <xdr:nvSpPr>
        <xdr:cNvPr id="464" name="普通建設事業費 （ うち更新整備　）該当値テキスト"/>
        <xdr:cNvSpPr txBox="1"/>
      </xdr:nvSpPr>
      <xdr:spPr>
        <a:xfrm>
          <a:off x="10528300" y="16936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142539</xdr:rowOff>
    </xdr:from>
    <xdr:to>
      <xdr:col>14</xdr:col>
      <xdr:colOff>79375</xdr:colOff>
      <xdr:row>97</xdr:row>
      <xdr:rowOff>72689</xdr:rowOff>
    </xdr:to>
    <xdr:sp macro="" textlink="">
      <xdr:nvSpPr>
        <xdr:cNvPr id="465" name="円/楕円 464"/>
        <xdr:cNvSpPr/>
      </xdr:nvSpPr>
      <xdr:spPr>
        <a:xfrm>
          <a:off x="9588500" y="166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63816</xdr:rowOff>
    </xdr:from>
    <xdr:ext cx="534377" cy="259045"/>
    <xdr:sp macro="" textlink="">
      <xdr:nvSpPr>
        <xdr:cNvPr id="466" name="テキスト ボックス 465"/>
        <xdr:cNvSpPr txBox="1"/>
      </xdr:nvSpPr>
      <xdr:spPr>
        <a:xfrm>
          <a:off x="9372111" y="1669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59118</xdr:rowOff>
    </xdr:from>
    <xdr:to>
      <xdr:col>23</xdr:col>
      <xdr:colOff>517525</xdr:colOff>
      <xdr:row>34</xdr:row>
      <xdr:rowOff>125069</xdr:rowOff>
    </xdr:to>
    <xdr:cxnSp macro="">
      <xdr:nvCxnSpPr>
        <xdr:cNvPr id="495" name="直線コネクタ 494"/>
        <xdr:cNvCxnSpPr/>
      </xdr:nvCxnSpPr>
      <xdr:spPr>
        <a:xfrm flipV="1">
          <a:off x="15481300" y="5716968"/>
          <a:ext cx="838200" cy="2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88549</xdr:rowOff>
    </xdr:from>
    <xdr:ext cx="469744" cy="259045"/>
    <xdr:sp macro="" textlink="">
      <xdr:nvSpPr>
        <xdr:cNvPr id="496" name="災害復旧事業費平均値テキスト"/>
        <xdr:cNvSpPr txBox="1"/>
      </xdr:nvSpPr>
      <xdr:spPr>
        <a:xfrm>
          <a:off x="16370300" y="660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164998</xdr:rowOff>
    </xdr:from>
    <xdr:to>
      <xdr:col>22</xdr:col>
      <xdr:colOff>365125</xdr:colOff>
      <xdr:row>34</xdr:row>
      <xdr:rowOff>125069</xdr:rowOff>
    </xdr:to>
    <xdr:cxnSp macro="">
      <xdr:nvCxnSpPr>
        <xdr:cNvPr id="498" name="直線コネクタ 497"/>
        <xdr:cNvCxnSpPr/>
      </xdr:nvCxnSpPr>
      <xdr:spPr>
        <a:xfrm>
          <a:off x="14592300" y="5651398"/>
          <a:ext cx="889000" cy="30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94683</xdr:rowOff>
    </xdr:from>
    <xdr:ext cx="469744" cy="259045"/>
    <xdr:sp macro="" textlink="">
      <xdr:nvSpPr>
        <xdr:cNvPr id="500" name="テキスト ボックス 499"/>
        <xdr:cNvSpPr txBox="1"/>
      </xdr:nvSpPr>
      <xdr:spPr>
        <a:xfrm>
          <a:off x="15246427"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164998</xdr:rowOff>
    </xdr:from>
    <xdr:to>
      <xdr:col>21</xdr:col>
      <xdr:colOff>161925</xdr:colOff>
      <xdr:row>36</xdr:row>
      <xdr:rowOff>52718</xdr:rowOff>
    </xdr:to>
    <xdr:cxnSp macro="">
      <xdr:nvCxnSpPr>
        <xdr:cNvPr id="501" name="直線コネクタ 500"/>
        <xdr:cNvCxnSpPr/>
      </xdr:nvCxnSpPr>
      <xdr:spPr>
        <a:xfrm flipV="1">
          <a:off x="13703300" y="5651398"/>
          <a:ext cx="889000" cy="57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122077</xdr:rowOff>
    </xdr:from>
    <xdr:ext cx="469744" cy="259045"/>
    <xdr:sp macro="" textlink="">
      <xdr:nvSpPr>
        <xdr:cNvPr id="503" name="テキスト ボックス 502"/>
        <xdr:cNvSpPr txBox="1"/>
      </xdr:nvSpPr>
      <xdr:spPr>
        <a:xfrm>
          <a:off x="14357427" y="64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52718</xdr:rowOff>
    </xdr:from>
    <xdr:to>
      <xdr:col>19</xdr:col>
      <xdr:colOff>644525</xdr:colOff>
      <xdr:row>37</xdr:row>
      <xdr:rowOff>117602</xdr:rowOff>
    </xdr:to>
    <xdr:cxnSp macro="">
      <xdr:nvCxnSpPr>
        <xdr:cNvPr id="504" name="直線コネクタ 503"/>
        <xdr:cNvCxnSpPr/>
      </xdr:nvCxnSpPr>
      <xdr:spPr>
        <a:xfrm flipV="1">
          <a:off x="12814300" y="6224918"/>
          <a:ext cx="889000" cy="2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124401</xdr:rowOff>
    </xdr:from>
    <xdr:ext cx="469744" cy="259045"/>
    <xdr:sp macro="" textlink="">
      <xdr:nvSpPr>
        <xdr:cNvPr id="506" name="テキスト ボックス 505"/>
        <xdr:cNvSpPr txBox="1"/>
      </xdr:nvSpPr>
      <xdr:spPr>
        <a:xfrm>
          <a:off x="134684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271</xdr:rowOff>
    </xdr:from>
    <xdr:ext cx="469744" cy="259045"/>
    <xdr:sp macro="" textlink="">
      <xdr:nvSpPr>
        <xdr:cNvPr id="508" name="テキスト ボックス 507"/>
        <xdr:cNvSpPr txBox="1"/>
      </xdr:nvSpPr>
      <xdr:spPr>
        <a:xfrm>
          <a:off x="12579427" y="65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8318</xdr:rowOff>
    </xdr:from>
    <xdr:to>
      <xdr:col>23</xdr:col>
      <xdr:colOff>568325</xdr:colOff>
      <xdr:row>33</xdr:row>
      <xdr:rowOff>109918</xdr:rowOff>
    </xdr:to>
    <xdr:sp macro="" textlink="">
      <xdr:nvSpPr>
        <xdr:cNvPr id="514" name="円/楕円 513"/>
        <xdr:cNvSpPr/>
      </xdr:nvSpPr>
      <xdr:spPr>
        <a:xfrm>
          <a:off x="16268700" y="56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31195</xdr:rowOff>
    </xdr:from>
    <xdr:ext cx="534377" cy="259045"/>
    <xdr:sp macro="" textlink="">
      <xdr:nvSpPr>
        <xdr:cNvPr id="515" name="災害復旧事業費該当値テキスト"/>
        <xdr:cNvSpPr txBox="1"/>
      </xdr:nvSpPr>
      <xdr:spPr>
        <a:xfrm>
          <a:off x="16370300" y="55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74269</xdr:rowOff>
    </xdr:from>
    <xdr:to>
      <xdr:col>22</xdr:col>
      <xdr:colOff>415925</xdr:colOff>
      <xdr:row>35</xdr:row>
      <xdr:rowOff>4419</xdr:rowOff>
    </xdr:to>
    <xdr:sp macro="" textlink="">
      <xdr:nvSpPr>
        <xdr:cNvPr id="516" name="円/楕円 515"/>
        <xdr:cNvSpPr/>
      </xdr:nvSpPr>
      <xdr:spPr>
        <a:xfrm>
          <a:off x="154305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20946</xdr:rowOff>
    </xdr:from>
    <xdr:ext cx="534377" cy="259045"/>
    <xdr:sp macro="" textlink="">
      <xdr:nvSpPr>
        <xdr:cNvPr id="517" name="テキスト ボックス 516"/>
        <xdr:cNvSpPr txBox="1"/>
      </xdr:nvSpPr>
      <xdr:spPr>
        <a:xfrm>
          <a:off x="15214111" y="56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20,384</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114198</xdr:rowOff>
    </xdr:from>
    <xdr:to>
      <xdr:col>21</xdr:col>
      <xdr:colOff>212725</xdr:colOff>
      <xdr:row>33</xdr:row>
      <xdr:rowOff>44348</xdr:rowOff>
    </xdr:to>
    <xdr:sp macro="" textlink="">
      <xdr:nvSpPr>
        <xdr:cNvPr id="518" name="円/楕円 517"/>
        <xdr:cNvSpPr/>
      </xdr:nvSpPr>
      <xdr:spPr>
        <a:xfrm>
          <a:off x="14541500" y="56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60875</xdr:rowOff>
    </xdr:from>
    <xdr:ext cx="534377" cy="259045"/>
    <xdr:sp macro="" textlink="">
      <xdr:nvSpPr>
        <xdr:cNvPr id="519" name="テキスト ボックス 518"/>
        <xdr:cNvSpPr txBox="1"/>
      </xdr:nvSpPr>
      <xdr:spPr>
        <a:xfrm>
          <a:off x="14325111" y="53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1918</xdr:rowOff>
    </xdr:from>
    <xdr:to>
      <xdr:col>20</xdr:col>
      <xdr:colOff>9525</xdr:colOff>
      <xdr:row>36</xdr:row>
      <xdr:rowOff>103518</xdr:rowOff>
    </xdr:to>
    <xdr:sp macro="" textlink="">
      <xdr:nvSpPr>
        <xdr:cNvPr id="520" name="円/楕円 519"/>
        <xdr:cNvSpPr/>
      </xdr:nvSpPr>
      <xdr:spPr>
        <a:xfrm>
          <a:off x="13652500" y="61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120045</xdr:rowOff>
    </xdr:from>
    <xdr:ext cx="534377" cy="259045"/>
    <xdr:sp macro="" textlink="">
      <xdr:nvSpPr>
        <xdr:cNvPr id="521" name="テキスト ボックス 520"/>
        <xdr:cNvSpPr txBox="1"/>
      </xdr:nvSpPr>
      <xdr:spPr>
        <a:xfrm>
          <a:off x="13436111" y="594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66802</xdr:rowOff>
    </xdr:from>
    <xdr:to>
      <xdr:col>18</xdr:col>
      <xdr:colOff>492125</xdr:colOff>
      <xdr:row>37</xdr:row>
      <xdr:rowOff>168402</xdr:rowOff>
    </xdr:to>
    <xdr:sp macro="" textlink="">
      <xdr:nvSpPr>
        <xdr:cNvPr id="522" name="円/楕円 521"/>
        <xdr:cNvSpPr/>
      </xdr:nvSpPr>
      <xdr:spPr>
        <a:xfrm>
          <a:off x="12763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13479</xdr:rowOff>
    </xdr:from>
    <xdr:ext cx="469744" cy="259045"/>
    <xdr:sp macro="" textlink="">
      <xdr:nvSpPr>
        <xdr:cNvPr id="523" name="テキスト ボックス 522"/>
        <xdr:cNvSpPr txBox="1"/>
      </xdr:nvSpPr>
      <xdr:spPr>
        <a:xfrm>
          <a:off x="12579427" y="618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42627</xdr:rowOff>
    </xdr:from>
    <xdr:to>
      <xdr:col>23</xdr:col>
      <xdr:colOff>517525</xdr:colOff>
      <xdr:row>75</xdr:row>
      <xdr:rowOff>74549</xdr:rowOff>
    </xdr:to>
    <xdr:cxnSp macro="">
      <xdr:nvCxnSpPr>
        <xdr:cNvPr id="603" name="直線コネクタ 602"/>
        <xdr:cNvCxnSpPr/>
      </xdr:nvCxnSpPr>
      <xdr:spPr>
        <a:xfrm flipV="1">
          <a:off x="15481300" y="12901377"/>
          <a:ext cx="838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24845</xdr:rowOff>
    </xdr:from>
    <xdr:to>
      <xdr:col>22</xdr:col>
      <xdr:colOff>365125</xdr:colOff>
      <xdr:row>75</xdr:row>
      <xdr:rowOff>74549</xdr:rowOff>
    </xdr:to>
    <xdr:cxnSp macro="">
      <xdr:nvCxnSpPr>
        <xdr:cNvPr id="606" name="直線コネクタ 605"/>
        <xdr:cNvCxnSpPr/>
      </xdr:nvCxnSpPr>
      <xdr:spPr>
        <a:xfrm>
          <a:off x="14592300" y="12883595"/>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98834</xdr:rowOff>
    </xdr:from>
    <xdr:ext cx="534377" cy="259045"/>
    <xdr:sp macro="" textlink="">
      <xdr:nvSpPr>
        <xdr:cNvPr id="608" name="テキスト ボックス 607"/>
        <xdr:cNvSpPr txBox="1"/>
      </xdr:nvSpPr>
      <xdr:spPr>
        <a:xfrm>
          <a:off x="15214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24845</xdr:rowOff>
    </xdr:from>
    <xdr:to>
      <xdr:col>21</xdr:col>
      <xdr:colOff>161925</xdr:colOff>
      <xdr:row>75</xdr:row>
      <xdr:rowOff>58514</xdr:rowOff>
    </xdr:to>
    <xdr:cxnSp macro="">
      <xdr:nvCxnSpPr>
        <xdr:cNvPr id="609" name="直線コネクタ 608"/>
        <xdr:cNvCxnSpPr/>
      </xdr:nvCxnSpPr>
      <xdr:spPr>
        <a:xfrm flipV="1">
          <a:off x="13703300" y="12883595"/>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88384</xdr:rowOff>
    </xdr:from>
    <xdr:ext cx="534377" cy="259045"/>
    <xdr:sp macro="" textlink="">
      <xdr:nvSpPr>
        <xdr:cNvPr id="611" name="テキスト ボックス 610"/>
        <xdr:cNvSpPr txBox="1"/>
      </xdr:nvSpPr>
      <xdr:spPr>
        <a:xfrm>
          <a:off x="14325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54269</xdr:rowOff>
    </xdr:from>
    <xdr:to>
      <xdr:col>19</xdr:col>
      <xdr:colOff>644525</xdr:colOff>
      <xdr:row>75</xdr:row>
      <xdr:rowOff>58514</xdr:rowOff>
    </xdr:to>
    <xdr:cxnSp macro="">
      <xdr:nvCxnSpPr>
        <xdr:cNvPr id="612" name="直線コネクタ 611"/>
        <xdr:cNvCxnSpPr/>
      </xdr:nvCxnSpPr>
      <xdr:spPr>
        <a:xfrm>
          <a:off x="12814300" y="1291301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78407</xdr:rowOff>
    </xdr:from>
    <xdr:ext cx="534377" cy="259045"/>
    <xdr:sp macro="" textlink="">
      <xdr:nvSpPr>
        <xdr:cNvPr id="614" name="テキスト ボックス 613"/>
        <xdr:cNvSpPr txBox="1"/>
      </xdr:nvSpPr>
      <xdr:spPr>
        <a:xfrm>
          <a:off x="13436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58910</xdr:rowOff>
    </xdr:from>
    <xdr:ext cx="534377" cy="259045"/>
    <xdr:sp macro="" textlink="">
      <xdr:nvSpPr>
        <xdr:cNvPr id="616" name="テキスト ボックス 615"/>
        <xdr:cNvSpPr txBox="1"/>
      </xdr:nvSpPr>
      <xdr:spPr>
        <a:xfrm>
          <a:off x="12547111" y="125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163277</xdr:rowOff>
    </xdr:from>
    <xdr:to>
      <xdr:col>23</xdr:col>
      <xdr:colOff>568325</xdr:colOff>
      <xdr:row>75</xdr:row>
      <xdr:rowOff>93427</xdr:rowOff>
    </xdr:to>
    <xdr:sp macro="" textlink="">
      <xdr:nvSpPr>
        <xdr:cNvPr id="622" name="円/楕円 621"/>
        <xdr:cNvSpPr/>
      </xdr:nvSpPr>
      <xdr:spPr>
        <a:xfrm>
          <a:off x="16268700" y="12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14704</xdr:rowOff>
    </xdr:from>
    <xdr:ext cx="534377" cy="259045"/>
    <xdr:sp macro="" textlink="">
      <xdr:nvSpPr>
        <xdr:cNvPr id="623" name="公債費該当値テキスト"/>
        <xdr:cNvSpPr txBox="1"/>
      </xdr:nvSpPr>
      <xdr:spPr>
        <a:xfrm>
          <a:off x="16370300" y="127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23749</xdr:rowOff>
    </xdr:from>
    <xdr:to>
      <xdr:col>22</xdr:col>
      <xdr:colOff>415925</xdr:colOff>
      <xdr:row>75</xdr:row>
      <xdr:rowOff>125349</xdr:rowOff>
    </xdr:to>
    <xdr:sp macro="" textlink="">
      <xdr:nvSpPr>
        <xdr:cNvPr id="624" name="円/楕円 623"/>
        <xdr:cNvSpPr/>
      </xdr:nvSpPr>
      <xdr:spPr>
        <a:xfrm>
          <a:off x="15430500" y="128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116476</xdr:rowOff>
    </xdr:from>
    <xdr:ext cx="534377" cy="259045"/>
    <xdr:sp macro="" textlink="">
      <xdr:nvSpPr>
        <xdr:cNvPr id="625" name="テキスト ボックス 624"/>
        <xdr:cNvSpPr txBox="1"/>
      </xdr:nvSpPr>
      <xdr:spPr>
        <a:xfrm>
          <a:off x="15214111" y="129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145495</xdr:rowOff>
    </xdr:from>
    <xdr:to>
      <xdr:col>21</xdr:col>
      <xdr:colOff>212725</xdr:colOff>
      <xdr:row>75</xdr:row>
      <xdr:rowOff>75645</xdr:rowOff>
    </xdr:to>
    <xdr:sp macro="" textlink="">
      <xdr:nvSpPr>
        <xdr:cNvPr id="626" name="円/楕円 625"/>
        <xdr:cNvSpPr/>
      </xdr:nvSpPr>
      <xdr:spPr>
        <a:xfrm>
          <a:off x="14541500" y="128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66772</xdr:rowOff>
    </xdr:from>
    <xdr:ext cx="534377" cy="259045"/>
    <xdr:sp macro="" textlink="">
      <xdr:nvSpPr>
        <xdr:cNvPr id="627" name="テキスト ボックス 626"/>
        <xdr:cNvSpPr txBox="1"/>
      </xdr:nvSpPr>
      <xdr:spPr>
        <a:xfrm>
          <a:off x="14325111" y="1292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7714</xdr:rowOff>
    </xdr:from>
    <xdr:to>
      <xdr:col>20</xdr:col>
      <xdr:colOff>9525</xdr:colOff>
      <xdr:row>75</xdr:row>
      <xdr:rowOff>109314</xdr:rowOff>
    </xdr:to>
    <xdr:sp macro="" textlink="">
      <xdr:nvSpPr>
        <xdr:cNvPr id="628" name="円/楕円 627"/>
        <xdr:cNvSpPr/>
      </xdr:nvSpPr>
      <xdr:spPr>
        <a:xfrm>
          <a:off x="13652500" y="12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100441</xdr:rowOff>
    </xdr:from>
    <xdr:ext cx="534377" cy="259045"/>
    <xdr:sp macro="" textlink="">
      <xdr:nvSpPr>
        <xdr:cNvPr id="629" name="テキスト ボックス 628"/>
        <xdr:cNvSpPr txBox="1"/>
      </xdr:nvSpPr>
      <xdr:spPr>
        <a:xfrm>
          <a:off x="13436111" y="129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3469</xdr:rowOff>
    </xdr:from>
    <xdr:to>
      <xdr:col>18</xdr:col>
      <xdr:colOff>492125</xdr:colOff>
      <xdr:row>75</xdr:row>
      <xdr:rowOff>105069</xdr:rowOff>
    </xdr:to>
    <xdr:sp macro="" textlink="">
      <xdr:nvSpPr>
        <xdr:cNvPr id="630" name="円/楕円 629"/>
        <xdr:cNvSpPr/>
      </xdr:nvSpPr>
      <xdr:spPr>
        <a:xfrm>
          <a:off x="12763500" y="128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96196</xdr:rowOff>
    </xdr:from>
    <xdr:ext cx="534377" cy="259045"/>
    <xdr:sp macro="" textlink="">
      <xdr:nvSpPr>
        <xdr:cNvPr id="631" name="テキスト ボックス 630"/>
        <xdr:cNvSpPr txBox="1"/>
      </xdr:nvSpPr>
      <xdr:spPr>
        <a:xfrm>
          <a:off x="12547111" y="129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157226</xdr:rowOff>
    </xdr:from>
    <xdr:to>
      <xdr:col>23</xdr:col>
      <xdr:colOff>517525</xdr:colOff>
      <xdr:row>99</xdr:row>
      <xdr:rowOff>43821</xdr:rowOff>
    </xdr:to>
    <xdr:cxnSp macro="">
      <xdr:nvCxnSpPr>
        <xdr:cNvPr id="660" name="直線コネクタ 659"/>
        <xdr:cNvCxnSpPr/>
      </xdr:nvCxnSpPr>
      <xdr:spPr>
        <a:xfrm>
          <a:off x="15481300" y="16959326"/>
          <a:ext cx="838200" cy="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141072</xdr:rowOff>
    </xdr:from>
    <xdr:to>
      <xdr:col>22</xdr:col>
      <xdr:colOff>365125</xdr:colOff>
      <xdr:row>98</xdr:row>
      <xdr:rowOff>157226</xdr:rowOff>
    </xdr:to>
    <xdr:cxnSp macro="">
      <xdr:nvCxnSpPr>
        <xdr:cNvPr id="663" name="直線コネクタ 662"/>
        <xdr:cNvCxnSpPr/>
      </xdr:nvCxnSpPr>
      <xdr:spPr>
        <a:xfrm>
          <a:off x="14592300" y="16771722"/>
          <a:ext cx="889000" cy="1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4" name="フローチャート : 判断 663"/>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104594</xdr:rowOff>
    </xdr:from>
    <xdr:ext cx="534377" cy="259045"/>
    <xdr:sp macro="" textlink="">
      <xdr:nvSpPr>
        <xdr:cNvPr id="665" name="テキスト ボックス 664"/>
        <xdr:cNvSpPr txBox="1"/>
      </xdr:nvSpPr>
      <xdr:spPr>
        <a:xfrm>
          <a:off x="15214111" y="163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141072</xdr:rowOff>
    </xdr:from>
    <xdr:to>
      <xdr:col>21</xdr:col>
      <xdr:colOff>161925</xdr:colOff>
      <xdr:row>98</xdr:row>
      <xdr:rowOff>66148</xdr:rowOff>
    </xdr:to>
    <xdr:cxnSp macro="">
      <xdr:nvCxnSpPr>
        <xdr:cNvPr id="666" name="直線コネクタ 665"/>
        <xdr:cNvCxnSpPr/>
      </xdr:nvCxnSpPr>
      <xdr:spPr>
        <a:xfrm flipV="1">
          <a:off x="13703300" y="16771722"/>
          <a:ext cx="889000" cy="9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7" name="フローチャート : 判断 666"/>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125531</xdr:rowOff>
    </xdr:from>
    <xdr:ext cx="534377" cy="259045"/>
    <xdr:sp macro="" textlink="">
      <xdr:nvSpPr>
        <xdr:cNvPr id="668" name="テキスト ボックス 667"/>
        <xdr:cNvSpPr txBox="1"/>
      </xdr:nvSpPr>
      <xdr:spPr>
        <a:xfrm>
          <a:off x="14325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64263</xdr:rowOff>
    </xdr:from>
    <xdr:to>
      <xdr:col>19</xdr:col>
      <xdr:colOff>644525</xdr:colOff>
      <xdr:row>98</xdr:row>
      <xdr:rowOff>66148</xdr:rowOff>
    </xdr:to>
    <xdr:cxnSp macro="">
      <xdr:nvCxnSpPr>
        <xdr:cNvPr id="669" name="直線コネクタ 668"/>
        <xdr:cNvCxnSpPr/>
      </xdr:nvCxnSpPr>
      <xdr:spPr>
        <a:xfrm>
          <a:off x="12814300" y="16866363"/>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70" name="フローチャート : 判断 669"/>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139589</xdr:rowOff>
    </xdr:from>
    <xdr:ext cx="534377" cy="259045"/>
    <xdr:sp macro="" textlink="">
      <xdr:nvSpPr>
        <xdr:cNvPr id="671" name="テキスト ボックス 670"/>
        <xdr:cNvSpPr txBox="1"/>
      </xdr:nvSpPr>
      <xdr:spPr>
        <a:xfrm>
          <a:off x="13436111" y="164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72" name="フローチャート : 判断 671"/>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92784</xdr:rowOff>
    </xdr:from>
    <xdr:ext cx="534377" cy="259045"/>
    <xdr:sp macro="" textlink="">
      <xdr:nvSpPr>
        <xdr:cNvPr id="673" name="テキスト ボックス 672"/>
        <xdr:cNvSpPr txBox="1"/>
      </xdr:nvSpPr>
      <xdr:spPr>
        <a:xfrm>
          <a:off x="12547111" y="163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164471</xdr:rowOff>
    </xdr:from>
    <xdr:to>
      <xdr:col>23</xdr:col>
      <xdr:colOff>568325</xdr:colOff>
      <xdr:row>99</xdr:row>
      <xdr:rowOff>94621</xdr:rowOff>
    </xdr:to>
    <xdr:sp macro="" textlink="">
      <xdr:nvSpPr>
        <xdr:cNvPr id="679" name="円/楕円 678"/>
        <xdr:cNvSpPr/>
      </xdr:nvSpPr>
      <xdr:spPr>
        <a:xfrm>
          <a:off x="16268700" y="169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79398</xdr:rowOff>
    </xdr:from>
    <xdr:ext cx="313932" cy="259045"/>
    <xdr:sp macro="" textlink="">
      <xdr:nvSpPr>
        <xdr:cNvPr id="680" name="積立金該当値テキスト"/>
        <xdr:cNvSpPr txBox="1"/>
      </xdr:nvSpPr>
      <xdr:spPr>
        <a:xfrm>
          <a:off x="16370300" y="1688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106426</xdr:rowOff>
    </xdr:from>
    <xdr:to>
      <xdr:col>22</xdr:col>
      <xdr:colOff>415925</xdr:colOff>
      <xdr:row>99</xdr:row>
      <xdr:rowOff>36576</xdr:rowOff>
    </xdr:to>
    <xdr:sp macro="" textlink="">
      <xdr:nvSpPr>
        <xdr:cNvPr id="681" name="円/楕円 680"/>
        <xdr:cNvSpPr/>
      </xdr:nvSpPr>
      <xdr:spPr>
        <a:xfrm>
          <a:off x="15430500" y="169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27703</xdr:rowOff>
    </xdr:from>
    <xdr:ext cx="469744" cy="259045"/>
    <xdr:sp macro="" textlink="">
      <xdr:nvSpPr>
        <xdr:cNvPr id="682" name="テキスト ボックス 681"/>
        <xdr:cNvSpPr txBox="1"/>
      </xdr:nvSpPr>
      <xdr:spPr>
        <a:xfrm>
          <a:off x="15246427" y="1700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90272</xdr:rowOff>
    </xdr:from>
    <xdr:to>
      <xdr:col>21</xdr:col>
      <xdr:colOff>212725</xdr:colOff>
      <xdr:row>98</xdr:row>
      <xdr:rowOff>20422</xdr:rowOff>
    </xdr:to>
    <xdr:sp macro="" textlink="">
      <xdr:nvSpPr>
        <xdr:cNvPr id="683" name="円/楕円 682"/>
        <xdr:cNvSpPr/>
      </xdr:nvSpPr>
      <xdr:spPr>
        <a:xfrm>
          <a:off x="14541500" y="167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11549</xdr:rowOff>
    </xdr:from>
    <xdr:ext cx="534377" cy="259045"/>
    <xdr:sp macro="" textlink="">
      <xdr:nvSpPr>
        <xdr:cNvPr id="684" name="テキスト ボックス 683"/>
        <xdr:cNvSpPr txBox="1"/>
      </xdr:nvSpPr>
      <xdr:spPr>
        <a:xfrm>
          <a:off x="14325111" y="16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15348</xdr:rowOff>
    </xdr:from>
    <xdr:to>
      <xdr:col>20</xdr:col>
      <xdr:colOff>9525</xdr:colOff>
      <xdr:row>98</xdr:row>
      <xdr:rowOff>116948</xdr:rowOff>
    </xdr:to>
    <xdr:sp macro="" textlink="">
      <xdr:nvSpPr>
        <xdr:cNvPr id="685" name="円/楕円 684"/>
        <xdr:cNvSpPr/>
      </xdr:nvSpPr>
      <xdr:spPr>
        <a:xfrm>
          <a:off x="13652500" y="168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108075</xdr:rowOff>
    </xdr:from>
    <xdr:ext cx="469744" cy="259045"/>
    <xdr:sp macro="" textlink="">
      <xdr:nvSpPr>
        <xdr:cNvPr id="686" name="テキスト ボックス 685"/>
        <xdr:cNvSpPr txBox="1"/>
      </xdr:nvSpPr>
      <xdr:spPr>
        <a:xfrm>
          <a:off x="13468427" y="1691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13463</xdr:rowOff>
    </xdr:from>
    <xdr:to>
      <xdr:col>18</xdr:col>
      <xdr:colOff>492125</xdr:colOff>
      <xdr:row>98</xdr:row>
      <xdr:rowOff>115063</xdr:rowOff>
    </xdr:to>
    <xdr:sp macro="" textlink="">
      <xdr:nvSpPr>
        <xdr:cNvPr id="687" name="円/楕円 686"/>
        <xdr:cNvSpPr/>
      </xdr:nvSpPr>
      <xdr:spPr>
        <a:xfrm>
          <a:off x="12763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106190</xdr:rowOff>
    </xdr:from>
    <xdr:ext cx="469744" cy="259045"/>
    <xdr:sp macro="" textlink="">
      <xdr:nvSpPr>
        <xdr:cNvPr id="688" name="テキスト ボックス 687"/>
        <xdr:cNvSpPr txBox="1"/>
      </xdr:nvSpPr>
      <xdr:spPr>
        <a:xfrm>
          <a:off x="12579427" y="1690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43726</xdr:rowOff>
    </xdr:from>
    <xdr:to>
      <xdr:col>32</xdr:col>
      <xdr:colOff>187325</xdr:colOff>
      <xdr:row>39</xdr:row>
      <xdr:rowOff>43802</xdr:rowOff>
    </xdr:to>
    <xdr:cxnSp macro="">
      <xdr:nvCxnSpPr>
        <xdr:cNvPr id="717" name="直線コネクタ 716"/>
        <xdr:cNvCxnSpPr/>
      </xdr:nvCxnSpPr>
      <xdr:spPr>
        <a:xfrm>
          <a:off x="21323300" y="673027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43421</xdr:rowOff>
    </xdr:from>
    <xdr:to>
      <xdr:col>31</xdr:col>
      <xdr:colOff>34925</xdr:colOff>
      <xdr:row>39</xdr:row>
      <xdr:rowOff>43726</xdr:rowOff>
    </xdr:to>
    <xdr:cxnSp macro="">
      <xdr:nvCxnSpPr>
        <xdr:cNvPr id="720" name="直線コネクタ 719"/>
        <xdr:cNvCxnSpPr/>
      </xdr:nvCxnSpPr>
      <xdr:spPr>
        <a:xfrm>
          <a:off x="20434300" y="672997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1" name="フローチャート : 判断 720"/>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49446</xdr:rowOff>
    </xdr:from>
    <xdr:ext cx="469744" cy="259045"/>
    <xdr:sp macro="" textlink="">
      <xdr:nvSpPr>
        <xdr:cNvPr id="722" name="テキスト ボックス 721"/>
        <xdr:cNvSpPr txBox="1"/>
      </xdr:nvSpPr>
      <xdr:spPr>
        <a:xfrm>
          <a:off x="210884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43040</xdr:rowOff>
    </xdr:from>
    <xdr:to>
      <xdr:col>29</xdr:col>
      <xdr:colOff>517525</xdr:colOff>
      <xdr:row>39</xdr:row>
      <xdr:rowOff>43421</xdr:rowOff>
    </xdr:to>
    <xdr:cxnSp macro="">
      <xdr:nvCxnSpPr>
        <xdr:cNvPr id="723" name="直線コネクタ 722"/>
        <xdr:cNvCxnSpPr/>
      </xdr:nvCxnSpPr>
      <xdr:spPr>
        <a:xfrm>
          <a:off x="19545300" y="67295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4" name="フローチャート : 判断 723"/>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58285</xdr:rowOff>
    </xdr:from>
    <xdr:ext cx="469744" cy="259045"/>
    <xdr:sp macro="" textlink="">
      <xdr:nvSpPr>
        <xdr:cNvPr id="725" name="テキスト ボックス 724"/>
        <xdr:cNvSpPr txBox="1"/>
      </xdr:nvSpPr>
      <xdr:spPr>
        <a:xfrm>
          <a:off x="20199427"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43040</xdr:rowOff>
    </xdr:from>
    <xdr:to>
      <xdr:col>28</xdr:col>
      <xdr:colOff>314325</xdr:colOff>
      <xdr:row>39</xdr:row>
      <xdr:rowOff>43421</xdr:rowOff>
    </xdr:to>
    <xdr:cxnSp macro="">
      <xdr:nvCxnSpPr>
        <xdr:cNvPr id="726" name="直線コネクタ 725"/>
        <xdr:cNvCxnSpPr/>
      </xdr:nvCxnSpPr>
      <xdr:spPr>
        <a:xfrm flipV="1">
          <a:off x="18656300" y="67295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7" name="フローチャート : 判断 726"/>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53979</xdr:rowOff>
    </xdr:from>
    <xdr:ext cx="469744" cy="259045"/>
    <xdr:sp macro="" textlink="">
      <xdr:nvSpPr>
        <xdr:cNvPr id="728" name="テキスト ボックス 727"/>
        <xdr:cNvSpPr txBox="1"/>
      </xdr:nvSpPr>
      <xdr:spPr>
        <a:xfrm>
          <a:off x="19310427" y="639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29" name="フローチャート : 判断 728"/>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48036</xdr:rowOff>
    </xdr:from>
    <xdr:ext cx="469744" cy="259045"/>
    <xdr:sp macro="" textlink="">
      <xdr:nvSpPr>
        <xdr:cNvPr id="730" name="テキスト ボックス 729"/>
        <xdr:cNvSpPr txBox="1"/>
      </xdr:nvSpPr>
      <xdr:spPr>
        <a:xfrm>
          <a:off x="18421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164452</xdr:rowOff>
    </xdr:from>
    <xdr:to>
      <xdr:col>32</xdr:col>
      <xdr:colOff>238125</xdr:colOff>
      <xdr:row>39</xdr:row>
      <xdr:rowOff>94602</xdr:rowOff>
    </xdr:to>
    <xdr:sp macro="" textlink="">
      <xdr:nvSpPr>
        <xdr:cNvPr id="736" name="円/楕円 735"/>
        <xdr:cNvSpPr/>
      </xdr:nvSpPr>
      <xdr:spPr>
        <a:xfrm>
          <a:off x="221107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79379</xdr:rowOff>
    </xdr:from>
    <xdr:ext cx="313932" cy="259045"/>
    <xdr:sp macro="" textlink="">
      <xdr:nvSpPr>
        <xdr:cNvPr id="737" name="投資及び出資金該当値テキスト"/>
        <xdr:cNvSpPr txBox="1"/>
      </xdr:nvSpPr>
      <xdr:spPr>
        <a:xfrm>
          <a:off x="22212300" y="6594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164376</xdr:rowOff>
    </xdr:from>
    <xdr:to>
      <xdr:col>31</xdr:col>
      <xdr:colOff>85725</xdr:colOff>
      <xdr:row>39</xdr:row>
      <xdr:rowOff>94526</xdr:rowOff>
    </xdr:to>
    <xdr:sp macro="" textlink="">
      <xdr:nvSpPr>
        <xdr:cNvPr id="738" name="円/楕円 737"/>
        <xdr:cNvSpPr/>
      </xdr:nvSpPr>
      <xdr:spPr>
        <a:xfrm>
          <a:off x="21272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85653</xdr:rowOff>
    </xdr:from>
    <xdr:ext cx="313932" cy="259045"/>
    <xdr:sp macro="" textlink="">
      <xdr:nvSpPr>
        <xdr:cNvPr id="739" name="テキスト ボックス 738"/>
        <xdr:cNvSpPr txBox="1"/>
      </xdr:nvSpPr>
      <xdr:spPr>
        <a:xfrm>
          <a:off x="21166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164071</xdr:rowOff>
    </xdr:from>
    <xdr:to>
      <xdr:col>29</xdr:col>
      <xdr:colOff>568325</xdr:colOff>
      <xdr:row>39</xdr:row>
      <xdr:rowOff>94221</xdr:rowOff>
    </xdr:to>
    <xdr:sp macro="" textlink="">
      <xdr:nvSpPr>
        <xdr:cNvPr id="740" name="円/楕円 739"/>
        <xdr:cNvSpPr/>
      </xdr:nvSpPr>
      <xdr:spPr>
        <a:xfrm>
          <a:off x="20383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85348</xdr:rowOff>
    </xdr:from>
    <xdr:ext cx="313932" cy="259045"/>
    <xdr:sp macro="" textlink="">
      <xdr:nvSpPr>
        <xdr:cNvPr id="741" name="テキスト ボックス 740"/>
        <xdr:cNvSpPr txBox="1"/>
      </xdr:nvSpPr>
      <xdr:spPr>
        <a:xfrm>
          <a:off x="20277333" y="67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163690</xdr:rowOff>
    </xdr:from>
    <xdr:to>
      <xdr:col>28</xdr:col>
      <xdr:colOff>365125</xdr:colOff>
      <xdr:row>39</xdr:row>
      <xdr:rowOff>93840</xdr:rowOff>
    </xdr:to>
    <xdr:sp macro="" textlink="">
      <xdr:nvSpPr>
        <xdr:cNvPr id="742" name="円/楕円 741"/>
        <xdr:cNvSpPr/>
      </xdr:nvSpPr>
      <xdr:spPr>
        <a:xfrm>
          <a:off x="19494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84967</xdr:rowOff>
    </xdr:from>
    <xdr:ext cx="313932" cy="259045"/>
    <xdr:sp macro="" textlink="">
      <xdr:nvSpPr>
        <xdr:cNvPr id="743" name="テキスト ボックス 742"/>
        <xdr:cNvSpPr txBox="1"/>
      </xdr:nvSpPr>
      <xdr:spPr>
        <a:xfrm>
          <a:off x="19388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164071</xdr:rowOff>
    </xdr:from>
    <xdr:to>
      <xdr:col>27</xdr:col>
      <xdr:colOff>161925</xdr:colOff>
      <xdr:row>39</xdr:row>
      <xdr:rowOff>94221</xdr:rowOff>
    </xdr:to>
    <xdr:sp macro="" textlink="">
      <xdr:nvSpPr>
        <xdr:cNvPr id="744" name="円/楕円 743"/>
        <xdr:cNvSpPr/>
      </xdr:nvSpPr>
      <xdr:spPr>
        <a:xfrm>
          <a:off x="18605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85348</xdr:rowOff>
    </xdr:from>
    <xdr:ext cx="313932" cy="259045"/>
    <xdr:sp macro="" textlink="">
      <xdr:nvSpPr>
        <xdr:cNvPr id="745" name="テキスト ボックス 744"/>
        <xdr:cNvSpPr txBox="1"/>
      </xdr:nvSpPr>
      <xdr:spPr>
        <a:xfrm>
          <a:off x="18499333" y="67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103078</xdr:rowOff>
    </xdr:from>
    <xdr:to>
      <xdr:col>32</xdr:col>
      <xdr:colOff>187325</xdr:colOff>
      <xdr:row>58</xdr:row>
      <xdr:rowOff>137254</xdr:rowOff>
    </xdr:to>
    <xdr:cxnSp macro="">
      <xdr:nvCxnSpPr>
        <xdr:cNvPr id="772" name="直線コネクタ 771"/>
        <xdr:cNvCxnSpPr/>
      </xdr:nvCxnSpPr>
      <xdr:spPr>
        <a:xfrm flipV="1">
          <a:off x="21323300" y="10047178"/>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137254</xdr:rowOff>
    </xdr:from>
    <xdr:to>
      <xdr:col>31</xdr:col>
      <xdr:colOff>34925</xdr:colOff>
      <xdr:row>58</xdr:row>
      <xdr:rowOff>137277</xdr:rowOff>
    </xdr:to>
    <xdr:cxnSp macro="">
      <xdr:nvCxnSpPr>
        <xdr:cNvPr id="775" name="直線コネクタ 774"/>
        <xdr:cNvCxnSpPr/>
      </xdr:nvCxnSpPr>
      <xdr:spPr>
        <a:xfrm flipV="1">
          <a:off x="20434300" y="1008135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6" name="フローチャート : 判断 775"/>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7" name="テキスト ボックス 776"/>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136591</xdr:rowOff>
    </xdr:from>
    <xdr:to>
      <xdr:col>29</xdr:col>
      <xdr:colOff>517525</xdr:colOff>
      <xdr:row>58</xdr:row>
      <xdr:rowOff>137277</xdr:rowOff>
    </xdr:to>
    <xdr:cxnSp macro="">
      <xdr:nvCxnSpPr>
        <xdr:cNvPr id="778" name="直線コネクタ 777"/>
        <xdr:cNvCxnSpPr/>
      </xdr:nvCxnSpPr>
      <xdr:spPr>
        <a:xfrm>
          <a:off x="19545300" y="1008069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79" name="フローチャート : 判断 778"/>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0" name="テキスト ボックス 779"/>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132934</xdr:rowOff>
    </xdr:from>
    <xdr:to>
      <xdr:col>28</xdr:col>
      <xdr:colOff>314325</xdr:colOff>
      <xdr:row>58</xdr:row>
      <xdr:rowOff>136591</xdr:rowOff>
    </xdr:to>
    <xdr:cxnSp macro="">
      <xdr:nvCxnSpPr>
        <xdr:cNvPr id="781" name="直線コネクタ 780"/>
        <xdr:cNvCxnSpPr/>
      </xdr:nvCxnSpPr>
      <xdr:spPr>
        <a:xfrm>
          <a:off x="18656300" y="1007703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2" name="フローチャート : 判断 781"/>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62803</xdr:rowOff>
    </xdr:from>
    <xdr:ext cx="469744" cy="259045"/>
    <xdr:sp macro="" textlink="">
      <xdr:nvSpPr>
        <xdr:cNvPr id="783" name="テキスト ボックス 782"/>
        <xdr:cNvSpPr txBox="1"/>
      </xdr:nvSpPr>
      <xdr:spPr>
        <a:xfrm>
          <a:off x="19310427" y="966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4" name="フローチャート : 判断 783"/>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5" name="テキスト ボックス 784"/>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52278</xdr:rowOff>
    </xdr:from>
    <xdr:to>
      <xdr:col>32</xdr:col>
      <xdr:colOff>238125</xdr:colOff>
      <xdr:row>58</xdr:row>
      <xdr:rowOff>153878</xdr:rowOff>
    </xdr:to>
    <xdr:sp macro="" textlink="">
      <xdr:nvSpPr>
        <xdr:cNvPr id="791" name="円/楕円 790"/>
        <xdr:cNvSpPr/>
      </xdr:nvSpPr>
      <xdr:spPr>
        <a:xfrm>
          <a:off x="22110700" y="99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138655</xdr:rowOff>
    </xdr:from>
    <xdr:ext cx="469744" cy="259045"/>
    <xdr:sp macro="" textlink="">
      <xdr:nvSpPr>
        <xdr:cNvPr id="792" name="貸付金該当値テキスト"/>
        <xdr:cNvSpPr txBox="1"/>
      </xdr:nvSpPr>
      <xdr:spPr>
        <a:xfrm>
          <a:off x="22212300" y="991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86454</xdr:rowOff>
    </xdr:from>
    <xdr:to>
      <xdr:col>31</xdr:col>
      <xdr:colOff>85725</xdr:colOff>
      <xdr:row>59</xdr:row>
      <xdr:rowOff>16604</xdr:rowOff>
    </xdr:to>
    <xdr:sp macro="" textlink="">
      <xdr:nvSpPr>
        <xdr:cNvPr id="793" name="円/楕円 792"/>
        <xdr:cNvSpPr/>
      </xdr:nvSpPr>
      <xdr:spPr>
        <a:xfrm>
          <a:off x="21272500" y="100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7731</xdr:rowOff>
    </xdr:from>
    <xdr:ext cx="378565" cy="259045"/>
    <xdr:sp macro="" textlink="">
      <xdr:nvSpPr>
        <xdr:cNvPr id="794" name="テキスト ボックス 793"/>
        <xdr:cNvSpPr txBox="1"/>
      </xdr:nvSpPr>
      <xdr:spPr>
        <a:xfrm>
          <a:off x="21134017" y="10123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86477</xdr:rowOff>
    </xdr:from>
    <xdr:to>
      <xdr:col>29</xdr:col>
      <xdr:colOff>568325</xdr:colOff>
      <xdr:row>59</xdr:row>
      <xdr:rowOff>16627</xdr:rowOff>
    </xdr:to>
    <xdr:sp macro="" textlink="">
      <xdr:nvSpPr>
        <xdr:cNvPr id="795" name="円/楕円 794"/>
        <xdr:cNvSpPr/>
      </xdr:nvSpPr>
      <xdr:spPr>
        <a:xfrm>
          <a:off x="20383500" y="100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7754</xdr:rowOff>
    </xdr:from>
    <xdr:ext cx="378565" cy="259045"/>
    <xdr:sp macro="" textlink="">
      <xdr:nvSpPr>
        <xdr:cNvPr id="796" name="テキスト ボックス 795"/>
        <xdr:cNvSpPr txBox="1"/>
      </xdr:nvSpPr>
      <xdr:spPr>
        <a:xfrm>
          <a:off x="20245017" y="10123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85791</xdr:rowOff>
    </xdr:from>
    <xdr:to>
      <xdr:col>28</xdr:col>
      <xdr:colOff>365125</xdr:colOff>
      <xdr:row>59</xdr:row>
      <xdr:rowOff>15941</xdr:rowOff>
    </xdr:to>
    <xdr:sp macro="" textlink="">
      <xdr:nvSpPr>
        <xdr:cNvPr id="797" name="円/楕円 796"/>
        <xdr:cNvSpPr/>
      </xdr:nvSpPr>
      <xdr:spPr>
        <a:xfrm>
          <a:off x="194945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7068</xdr:rowOff>
    </xdr:from>
    <xdr:ext cx="378565" cy="259045"/>
    <xdr:sp macro="" textlink="">
      <xdr:nvSpPr>
        <xdr:cNvPr id="798" name="テキスト ボックス 797"/>
        <xdr:cNvSpPr txBox="1"/>
      </xdr:nvSpPr>
      <xdr:spPr>
        <a:xfrm>
          <a:off x="19356017" y="1012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82134</xdr:rowOff>
    </xdr:from>
    <xdr:to>
      <xdr:col>27</xdr:col>
      <xdr:colOff>161925</xdr:colOff>
      <xdr:row>59</xdr:row>
      <xdr:rowOff>12284</xdr:rowOff>
    </xdr:to>
    <xdr:sp macro="" textlink="">
      <xdr:nvSpPr>
        <xdr:cNvPr id="799" name="円/楕円 798"/>
        <xdr:cNvSpPr/>
      </xdr:nvSpPr>
      <xdr:spPr>
        <a:xfrm>
          <a:off x="18605500" y="100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3411</xdr:rowOff>
    </xdr:from>
    <xdr:ext cx="378565" cy="259045"/>
    <xdr:sp macro="" textlink="">
      <xdr:nvSpPr>
        <xdr:cNvPr id="800" name="テキスト ボックス 799"/>
        <xdr:cNvSpPr txBox="1"/>
      </xdr:nvSpPr>
      <xdr:spPr>
        <a:xfrm>
          <a:off x="18467017" y="10118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165188</xdr:rowOff>
    </xdr:from>
    <xdr:to>
      <xdr:col>32</xdr:col>
      <xdr:colOff>187325</xdr:colOff>
      <xdr:row>76</xdr:row>
      <xdr:rowOff>67005</xdr:rowOff>
    </xdr:to>
    <xdr:cxnSp macro="">
      <xdr:nvCxnSpPr>
        <xdr:cNvPr id="828" name="直線コネクタ 827"/>
        <xdr:cNvCxnSpPr/>
      </xdr:nvCxnSpPr>
      <xdr:spPr>
        <a:xfrm flipV="1">
          <a:off x="21323300" y="13023938"/>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151907</xdr:rowOff>
    </xdr:from>
    <xdr:to>
      <xdr:col>31</xdr:col>
      <xdr:colOff>34925</xdr:colOff>
      <xdr:row>76</xdr:row>
      <xdr:rowOff>67005</xdr:rowOff>
    </xdr:to>
    <xdr:cxnSp macro="">
      <xdr:nvCxnSpPr>
        <xdr:cNvPr id="831" name="直線コネクタ 830"/>
        <xdr:cNvCxnSpPr/>
      </xdr:nvCxnSpPr>
      <xdr:spPr>
        <a:xfrm>
          <a:off x="20434300" y="13010657"/>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2" name="フローチャート : 判断 831"/>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40606</xdr:rowOff>
    </xdr:from>
    <xdr:ext cx="534377" cy="259045"/>
    <xdr:sp macro="" textlink="">
      <xdr:nvSpPr>
        <xdr:cNvPr id="833" name="テキスト ボックス 832"/>
        <xdr:cNvSpPr txBox="1"/>
      </xdr:nvSpPr>
      <xdr:spPr>
        <a:xfrm>
          <a:off x="21056111" y="127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151907</xdr:rowOff>
    </xdr:from>
    <xdr:to>
      <xdr:col>29</xdr:col>
      <xdr:colOff>517525</xdr:colOff>
      <xdr:row>75</xdr:row>
      <xdr:rowOff>162263</xdr:rowOff>
    </xdr:to>
    <xdr:cxnSp macro="">
      <xdr:nvCxnSpPr>
        <xdr:cNvPr id="834" name="直線コネクタ 833"/>
        <xdr:cNvCxnSpPr/>
      </xdr:nvCxnSpPr>
      <xdr:spPr>
        <a:xfrm flipV="1">
          <a:off x="19545300" y="13010657"/>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5" name="フローチャート : 判断 834"/>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31872</xdr:rowOff>
    </xdr:from>
    <xdr:ext cx="534377" cy="259045"/>
    <xdr:sp macro="" textlink="">
      <xdr:nvSpPr>
        <xdr:cNvPr id="836" name="テキスト ボックス 835"/>
        <xdr:cNvSpPr txBox="1"/>
      </xdr:nvSpPr>
      <xdr:spPr>
        <a:xfrm>
          <a:off x="20167111" y="130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85156</xdr:rowOff>
    </xdr:from>
    <xdr:to>
      <xdr:col>28</xdr:col>
      <xdr:colOff>314325</xdr:colOff>
      <xdr:row>75</xdr:row>
      <xdr:rowOff>162263</xdr:rowOff>
    </xdr:to>
    <xdr:cxnSp macro="">
      <xdr:nvCxnSpPr>
        <xdr:cNvPr id="837" name="直線コネクタ 836"/>
        <xdr:cNvCxnSpPr/>
      </xdr:nvCxnSpPr>
      <xdr:spPr>
        <a:xfrm>
          <a:off x="18656300" y="12943906"/>
          <a:ext cx="889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38" name="フローチャート : 判断 837"/>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52471</xdr:rowOff>
    </xdr:from>
    <xdr:ext cx="534377" cy="259045"/>
    <xdr:sp macro="" textlink="">
      <xdr:nvSpPr>
        <xdr:cNvPr id="839" name="テキスト ボックス 838"/>
        <xdr:cNvSpPr txBox="1"/>
      </xdr:nvSpPr>
      <xdr:spPr>
        <a:xfrm>
          <a:off x="19278111" y="127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0" name="フローチャート : 判断 839"/>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11662</xdr:rowOff>
    </xdr:from>
    <xdr:ext cx="534377" cy="259045"/>
    <xdr:sp macro="" textlink="">
      <xdr:nvSpPr>
        <xdr:cNvPr id="841" name="テキスト ボックス 840"/>
        <xdr:cNvSpPr txBox="1"/>
      </xdr:nvSpPr>
      <xdr:spPr>
        <a:xfrm>
          <a:off x="18389111" y="13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114389</xdr:rowOff>
    </xdr:from>
    <xdr:to>
      <xdr:col>32</xdr:col>
      <xdr:colOff>238125</xdr:colOff>
      <xdr:row>76</xdr:row>
      <xdr:rowOff>44540</xdr:rowOff>
    </xdr:to>
    <xdr:sp macro="" textlink="">
      <xdr:nvSpPr>
        <xdr:cNvPr id="847" name="円/楕円 846"/>
        <xdr:cNvSpPr/>
      </xdr:nvSpPr>
      <xdr:spPr>
        <a:xfrm>
          <a:off x="22110700" y="1297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92816</xdr:rowOff>
    </xdr:from>
    <xdr:ext cx="534377" cy="259045"/>
    <xdr:sp macro="" textlink="">
      <xdr:nvSpPr>
        <xdr:cNvPr id="848" name="繰出金該当値テキスト"/>
        <xdr:cNvSpPr txBox="1"/>
      </xdr:nvSpPr>
      <xdr:spPr>
        <a:xfrm>
          <a:off x="22212300" y="129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41,385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16205</xdr:rowOff>
    </xdr:from>
    <xdr:to>
      <xdr:col>31</xdr:col>
      <xdr:colOff>85725</xdr:colOff>
      <xdr:row>76</xdr:row>
      <xdr:rowOff>117805</xdr:rowOff>
    </xdr:to>
    <xdr:sp macro="" textlink="">
      <xdr:nvSpPr>
        <xdr:cNvPr id="849" name="円/楕円 848"/>
        <xdr:cNvSpPr/>
      </xdr:nvSpPr>
      <xdr:spPr>
        <a:xfrm>
          <a:off x="21272500" y="130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108932</xdr:rowOff>
    </xdr:from>
    <xdr:ext cx="534377" cy="259045"/>
    <xdr:sp macro="" textlink="">
      <xdr:nvSpPr>
        <xdr:cNvPr id="850" name="テキスト ボックス 849"/>
        <xdr:cNvSpPr txBox="1"/>
      </xdr:nvSpPr>
      <xdr:spPr>
        <a:xfrm>
          <a:off x="21056111" y="13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101107</xdr:rowOff>
    </xdr:from>
    <xdr:to>
      <xdr:col>29</xdr:col>
      <xdr:colOff>568325</xdr:colOff>
      <xdr:row>76</xdr:row>
      <xdr:rowOff>31257</xdr:rowOff>
    </xdr:to>
    <xdr:sp macro="" textlink="">
      <xdr:nvSpPr>
        <xdr:cNvPr id="851" name="円/楕円 850"/>
        <xdr:cNvSpPr/>
      </xdr:nvSpPr>
      <xdr:spPr>
        <a:xfrm>
          <a:off x="20383500" y="129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47784</xdr:rowOff>
    </xdr:from>
    <xdr:ext cx="534377" cy="259045"/>
    <xdr:sp macro="" textlink="">
      <xdr:nvSpPr>
        <xdr:cNvPr id="852" name="テキスト ボックス 851"/>
        <xdr:cNvSpPr txBox="1"/>
      </xdr:nvSpPr>
      <xdr:spPr>
        <a:xfrm>
          <a:off x="20167111" y="127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111463</xdr:rowOff>
    </xdr:from>
    <xdr:to>
      <xdr:col>28</xdr:col>
      <xdr:colOff>365125</xdr:colOff>
      <xdr:row>76</xdr:row>
      <xdr:rowOff>41613</xdr:rowOff>
    </xdr:to>
    <xdr:sp macro="" textlink="">
      <xdr:nvSpPr>
        <xdr:cNvPr id="853" name="円/楕円 852"/>
        <xdr:cNvSpPr/>
      </xdr:nvSpPr>
      <xdr:spPr>
        <a:xfrm>
          <a:off x="19494500" y="129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32740</xdr:rowOff>
    </xdr:from>
    <xdr:ext cx="534377" cy="259045"/>
    <xdr:sp macro="" textlink="">
      <xdr:nvSpPr>
        <xdr:cNvPr id="854" name="テキスト ボックス 853"/>
        <xdr:cNvSpPr txBox="1"/>
      </xdr:nvSpPr>
      <xdr:spPr>
        <a:xfrm>
          <a:off x="19278111" y="130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34356</xdr:rowOff>
    </xdr:from>
    <xdr:to>
      <xdr:col>27</xdr:col>
      <xdr:colOff>161925</xdr:colOff>
      <xdr:row>75</xdr:row>
      <xdr:rowOff>135956</xdr:rowOff>
    </xdr:to>
    <xdr:sp macro="" textlink="">
      <xdr:nvSpPr>
        <xdr:cNvPr id="855" name="円/楕円 854"/>
        <xdr:cNvSpPr/>
      </xdr:nvSpPr>
      <xdr:spPr>
        <a:xfrm>
          <a:off x="18605500" y="1289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152483</xdr:rowOff>
    </xdr:from>
    <xdr:ext cx="534377" cy="259045"/>
    <xdr:sp macro="" textlink="">
      <xdr:nvSpPr>
        <xdr:cNvPr id="856" name="テキスト ボックス 855"/>
        <xdr:cNvSpPr txBox="1"/>
      </xdr:nvSpPr>
      <xdr:spPr>
        <a:xfrm>
          <a:off x="18389111" y="1266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住民一人当たりの歳出決算総額は，平成</a:t>
          </a:r>
          <a:r>
            <a:rPr kumimoji="1" lang="en-US" altLang="ja-JP" sz="1300">
              <a:latin typeface="ＭＳ Ｐゴシック"/>
            </a:rPr>
            <a:t>27</a:t>
          </a:r>
          <a:r>
            <a:rPr kumimoji="1" lang="ja-JP" altLang="en-US" sz="1300">
              <a:latin typeface="ＭＳ Ｐゴシック"/>
            </a:rPr>
            <a:t>年度は約</a:t>
          </a:r>
          <a:r>
            <a:rPr kumimoji="1" lang="en-US" altLang="ja-JP" sz="1300">
              <a:latin typeface="ＭＳ Ｐゴシック"/>
            </a:rPr>
            <a:t>483</a:t>
          </a:r>
          <a:r>
            <a:rPr kumimoji="1" lang="ja-JP" altLang="en-US" sz="1300">
              <a:latin typeface="ＭＳ Ｐゴシック"/>
            </a:rPr>
            <a:t>千円であり，平成</a:t>
          </a:r>
          <a:r>
            <a:rPr kumimoji="1" lang="en-US" altLang="ja-JP" sz="1300">
              <a:latin typeface="ＭＳ Ｐゴシック"/>
            </a:rPr>
            <a:t>26</a:t>
          </a:r>
          <a:r>
            <a:rPr kumimoji="1" lang="ja-JP" altLang="en-US" sz="1300">
              <a:latin typeface="ＭＳ Ｐゴシック"/>
            </a:rPr>
            <a:t>年度は約</a:t>
          </a:r>
          <a:r>
            <a:rPr kumimoji="1" lang="en-US" altLang="ja-JP" sz="1300">
              <a:latin typeface="ＭＳ Ｐゴシック"/>
            </a:rPr>
            <a:t>358</a:t>
          </a:r>
          <a:r>
            <a:rPr kumimoji="1" lang="ja-JP" altLang="en-US" sz="1300">
              <a:latin typeface="ＭＳ Ｐゴシック"/>
            </a:rPr>
            <a:t>千円である。大幅に増えた要因は，関東・東北豪雨による災害で臨時的な支出が生じたからである。</a:t>
          </a:r>
          <a:endParaRPr kumimoji="1" lang="en-US" altLang="ja-JP" sz="1300">
            <a:latin typeface="ＭＳ Ｐゴシック"/>
          </a:endParaRPr>
        </a:p>
        <a:p>
          <a:r>
            <a:rPr kumimoji="1" lang="ja-JP" altLang="en-US" sz="1300">
              <a:latin typeface="ＭＳ Ｐゴシック"/>
            </a:rPr>
            <a:t>主に物件費，補助費等，災害復旧事業費等が増加した。具体的には，災害廃棄物処理業務委託料，被災農業者向け経営体育成支援事業費補助金，庁舎・福祉施設・道路・農地・農業用施設・社会</a:t>
          </a:r>
          <a:endParaRPr kumimoji="1" lang="en-US" altLang="ja-JP" sz="1300">
            <a:latin typeface="ＭＳ Ｐゴシック"/>
          </a:endParaRPr>
        </a:p>
        <a:p>
          <a:r>
            <a:rPr kumimoji="1" lang="ja-JP" altLang="en-US" sz="1300">
              <a:latin typeface="ＭＳ Ｐゴシック"/>
            </a:rPr>
            <a:t>教育施設・学校等の災害復旧事業である。特に，災害廃棄物処理の経費が多額となった。平成</a:t>
          </a:r>
          <a:r>
            <a:rPr kumimoji="1" lang="en-US" altLang="ja-JP" sz="1300">
              <a:latin typeface="ＭＳ Ｐゴシック"/>
            </a:rPr>
            <a:t>28</a:t>
          </a:r>
          <a:r>
            <a:rPr kumimoji="1" lang="ja-JP" altLang="en-US" sz="1300">
              <a:latin typeface="ＭＳ Ｐゴシック"/>
            </a:rPr>
            <a:t>年度で災害関連事業は，ほぼ終了するため，平成</a:t>
          </a:r>
          <a:r>
            <a:rPr kumimoji="1" lang="en-US" altLang="ja-JP" sz="1300">
              <a:latin typeface="ＭＳ Ｐゴシック"/>
            </a:rPr>
            <a:t>29</a:t>
          </a:r>
          <a:r>
            <a:rPr kumimoji="1" lang="ja-JP" altLang="en-US" sz="1300">
              <a:latin typeface="ＭＳ Ｐゴシック"/>
            </a:rPr>
            <a:t>年度から</a:t>
          </a:r>
          <a:r>
            <a:rPr kumimoji="1" lang="ja-JP" altLang="ja-JP" sz="1300">
              <a:solidFill>
                <a:schemeClr val="dk1"/>
              </a:solidFill>
              <a:latin typeface="+mn-lt"/>
              <a:ea typeface="+mn-ea"/>
              <a:cs typeface="+mn-cs"/>
            </a:rPr>
            <a:t>住民一人当たりの歳出決算総額</a:t>
          </a:r>
          <a:r>
            <a:rPr kumimoji="1" lang="ja-JP" altLang="en-US" sz="1300">
              <a:solidFill>
                <a:schemeClr val="dk1"/>
              </a:solidFill>
              <a:latin typeface="+mn-lt"/>
              <a:ea typeface="+mn-ea"/>
              <a:cs typeface="+mn-cs"/>
            </a:rPr>
            <a:t>は，</a:t>
          </a:r>
          <a:endParaRPr kumimoji="1" lang="en-US" altLang="ja-JP" sz="1300">
            <a:solidFill>
              <a:schemeClr val="dk1"/>
            </a:solidFill>
            <a:latin typeface="+mn-lt"/>
            <a:ea typeface="+mn-ea"/>
            <a:cs typeface="+mn-cs"/>
          </a:endParaRPr>
        </a:p>
        <a:p>
          <a:r>
            <a:rPr kumimoji="1" lang="ja-JP" altLang="en-US" sz="1300">
              <a:latin typeface="ＭＳ Ｐゴシック"/>
            </a:rPr>
            <a:t>下がる見込みである。</a:t>
          </a:r>
          <a:endParaRPr kumimoji="1" lang="en-US" altLang="ja-JP" sz="1300">
            <a:latin typeface="ＭＳ Ｐゴシック"/>
          </a:endParaRPr>
        </a:p>
        <a:p>
          <a:r>
            <a:rPr kumimoji="1" lang="ja-JP" altLang="en-US" sz="1300">
              <a:latin typeface="ＭＳ Ｐゴシック"/>
            </a:rPr>
            <a:t>　今後は，常総市行政改革集中改革プラン，常総市財政健全化計画，公共施設等総合管理計画等に基づき事業費の減少に努める。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64,462
60,540
123.64
34,105,703
31,112,295
261,271
15,334,048
30,993,812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161798</xdr:rowOff>
    </xdr:from>
    <xdr:to>
      <xdr:col>6</xdr:col>
      <xdr:colOff>511175</xdr:colOff>
      <xdr:row>35</xdr:row>
      <xdr:rowOff>168275</xdr:rowOff>
    </xdr:to>
    <xdr:cxnSp macro="">
      <xdr:nvCxnSpPr>
        <xdr:cNvPr id="61" name="直線コネクタ 60"/>
        <xdr:cNvCxnSpPr/>
      </xdr:nvCxnSpPr>
      <xdr:spPr>
        <a:xfrm flipV="1">
          <a:off x="3797300" y="5991098"/>
          <a:ext cx="8382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168275</xdr:rowOff>
    </xdr:from>
    <xdr:to>
      <xdr:col>5</xdr:col>
      <xdr:colOff>358775</xdr:colOff>
      <xdr:row>36</xdr:row>
      <xdr:rowOff>13970</xdr:rowOff>
    </xdr:to>
    <xdr:cxnSp macro="">
      <xdr:nvCxnSpPr>
        <xdr:cNvPr id="64" name="直線コネクタ 63"/>
        <xdr:cNvCxnSpPr/>
      </xdr:nvCxnSpPr>
      <xdr:spPr>
        <a:xfrm flipV="1">
          <a:off x="2908300" y="61690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81407</xdr:rowOff>
    </xdr:from>
    <xdr:to>
      <xdr:col>4</xdr:col>
      <xdr:colOff>155575</xdr:colOff>
      <xdr:row>36</xdr:row>
      <xdr:rowOff>13970</xdr:rowOff>
    </xdr:to>
    <xdr:cxnSp macro="">
      <xdr:nvCxnSpPr>
        <xdr:cNvPr id="67" name="直線コネクタ 66"/>
        <xdr:cNvCxnSpPr/>
      </xdr:nvCxnSpPr>
      <xdr:spPr>
        <a:xfrm>
          <a:off x="2019300" y="6082157"/>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157226</xdr:rowOff>
    </xdr:from>
    <xdr:to>
      <xdr:col>2</xdr:col>
      <xdr:colOff>638175</xdr:colOff>
      <xdr:row>35</xdr:row>
      <xdr:rowOff>81407</xdr:rowOff>
    </xdr:to>
    <xdr:cxnSp macro="">
      <xdr:nvCxnSpPr>
        <xdr:cNvPr id="70" name="直線コネクタ 69"/>
        <xdr:cNvCxnSpPr/>
      </xdr:nvCxnSpPr>
      <xdr:spPr>
        <a:xfrm>
          <a:off x="1130300" y="5643626"/>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72" name="テキスト ボックス 71"/>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110998</xdr:rowOff>
    </xdr:from>
    <xdr:to>
      <xdr:col>6</xdr:col>
      <xdr:colOff>561975</xdr:colOff>
      <xdr:row>35</xdr:row>
      <xdr:rowOff>41148</xdr:rowOff>
    </xdr:to>
    <xdr:sp macro="" textlink="">
      <xdr:nvSpPr>
        <xdr:cNvPr id="80" name="円/楕円 79"/>
        <xdr:cNvSpPr/>
      </xdr:nvSpPr>
      <xdr:spPr>
        <a:xfrm>
          <a:off x="45847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133875</xdr:rowOff>
    </xdr:from>
    <xdr:ext cx="469744" cy="259045"/>
    <xdr:sp macro="" textlink="">
      <xdr:nvSpPr>
        <xdr:cNvPr id="81" name="議会費該当値テキスト"/>
        <xdr:cNvSpPr txBox="1"/>
      </xdr:nvSpPr>
      <xdr:spPr>
        <a:xfrm>
          <a:off x="4686300"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117475</xdr:rowOff>
    </xdr:from>
    <xdr:to>
      <xdr:col>5</xdr:col>
      <xdr:colOff>409575</xdr:colOff>
      <xdr:row>36</xdr:row>
      <xdr:rowOff>47625</xdr:rowOff>
    </xdr:to>
    <xdr:sp macro="" textlink="">
      <xdr:nvSpPr>
        <xdr:cNvPr id="82" name="円/楕円 81"/>
        <xdr:cNvSpPr/>
      </xdr:nvSpPr>
      <xdr:spPr>
        <a:xfrm>
          <a:off x="3746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38752</xdr:rowOff>
    </xdr:from>
    <xdr:ext cx="469744" cy="259045"/>
    <xdr:sp macro="" textlink="">
      <xdr:nvSpPr>
        <xdr:cNvPr id="83" name="テキスト ボックス 82"/>
        <xdr:cNvSpPr txBox="1"/>
      </xdr:nvSpPr>
      <xdr:spPr>
        <a:xfrm>
          <a:off x="3562427"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134620</xdr:rowOff>
    </xdr:from>
    <xdr:to>
      <xdr:col>4</xdr:col>
      <xdr:colOff>206375</xdr:colOff>
      <xdr:row>36</xdr:row>
      <xdr:rowOff>64770</xdr:rowOff>
    </xdr:to>
    <xdr:sp macro="" textlink="">
      <xdr:nvSpPr>
        <xdr:cNvPr id="84" name="円/楕円 83"/>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55897</xdr:rowOff>
    </xdr:from>
    <xdr:ext cx="469744" cy="259045"/>
    <xdr:sp macro="" textlink="">
      <xdr:nvSpPr>
        <xdr:cNvPr id="85" name="テキスト ボックス 84"/>
        <xdr:cNvSpPr txBox="1"/>
      </xdr:nvSpPr>
      <xdr:spPr>
        <a:xfrm>
          <a:off x="2673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30607</xdr:rowOff>
    </xdr:from>
    <xdr:to>
      <xdr:col>3</xdr:col>
      <xdr:colOff>3175</xdr:colOff>
      <xdr:row>35</xdr:row>
      <xdr:rowOff>132207</xdr:rowOff>
    </xdr:to>
    <xdr:sp macro="" textlink="">
      <xdr:nvSpPr>
        <xdr:cNvPr id="86" name="円/楕円 85"/>
        <xdr:cNvSpPr/>
      </xdr:nvSpPr>
      <xdr:spPr>
        <a:xfrm>
          <a:off x="1968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148734</xdr:rowOff>
    </xdr:from>
    <xdr:ext cx="469744" cy="259045"/>
    <xdr:sp macro="" textlink="">
      <xdr:nvSpPr>
        <xdr:cNvPr id="87" name="テキスト ボックス 86"/>
        <xdr:cNvSpPr txBox="1"/>
      </xdr:nvSpPr>
      <xdr:spPr>
        <a:xfrm>
          <a:off x="1784427"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106426</xdr:rowOff>
    </xdr:from>
    <xdr:to>
      <xdr:col>1</xdr:col>
      <xdr:colOff>485775</xdr:colOff>
      <xdr:row>33</xdr:row>
      <xdr:rowOff>36576</xdr:rowOff>
    </xdr:to>
    <xdr:sp macro="" textlink="">
      <xdr:nvSpPr>
        <xdr:cNvPr id="88" name="円/楕円 87"/>
        <xdr:cNvSpPr/>
      </xdr:nvSpPr>
      <xdr:spPr>
        <a:xfrm>
          <a:off x="1079500" y="55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53103</xdr:rowOff>
    </xdr:from>
    <xdr:ext cx="469744" cy="259045"/>
    <xdr:sp macro="" textlink="">
      <xdr:nvSpPr>
        <xdr:cNvPr id="89" name="テキスト ボックス 88"/>
        <xdr:cNvSpPr txBox="1"/>
      </xdr:nvSpPr>
      <xdr:spPr>
        <a:xfrm>
          <a:off x="895427" y="53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10574</xdr:rowOff>
    </xdr:from>
    <xdr:to>
      <xdr:col>6</xdr:col>
      <xdr:colOff>511175</xdr:colOff>
      <xdr:row>57</xdr:row>
      <xdr:rowOff>60751</xdr:rowOff>
    </xdr:to>
    <xdr:cxnSp macro="">
      <xdr:nvCxnSpPr>
        <xdr:cNvPr id="121" name="直線コネクタ 120"/>
        <xdr:cNvCxnSpPr/>
      </xdr:nvCxnSpPr>
      <xdr:spPr>
        <a:xfrm flipV="1">
          <a:off x="3797300" y="9783224"/>
          <a:ext cx="8382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66940</xdr:rowOff>
    </xdr:from>
    <xdr:to>
      <xdr:col>5</xdr:col>
      <xdr:colOff>358775</xdr:colOff>
      <xdr:row>57</xdr:row>
      <xdr:rowOff>60751</xdr:rowOff>
    </xdr:to>
    <xdr:cxnSp macro="">
      <xdr:nvCxnSpPr>
        <xdr:cNvPr id="124" name="直線コネクタ 123"/>
        <xdr:cNvCxnSpPr/>
      </xdr:nvCxnSpPr>
      <xdr:spPr>
        <a:xfrm>
          <a:off x="2908300" y="9668140"/>
          <a:ext cx="889000" cy="16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147493</xdr:rowOff>
    </xdr:from>
    <xdr:ext cx="534377" cy="259045"/>
    <xdr:sp macro="" textlink="">
      <xdr:nvSpPr>
        <xdr:cNvPr id="126" name="テキスト ボックス 125"/>
        <xdr:cNvSpPr txBox="1"/>
      </xdr:nvSpPr>
      <xdr:spPr>
        <a:xfrm>
          <a:off x="3530111" y="9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66940</xdr:rowOff>
    </xdr:from>
    <xdr:to>
      <xdr:col>4</xdr:col>
      <xdr:colOff>155575</xdr:colOff>
      <xdr:row>56</xdr:row>
      <xdr:rowOff>133740</xdr:rowOff>
    </xdr:to>
    <xdr:cxnSp macro="">
      <xdr:nvCxnSpPr>
        <xdr:cNvPr id="127" name="直線コネクタ 126"/>
        <xdr:cNvCxnSpPr/>
      </xdr:nvCxnSpPr>
      <xdr:spPr>
        <a:xfrm flipV="1">
          <a:off x="2019300" y="9668140"/>
          <a:ext cx="889000" cy="6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96875</xdr:rowOff>
    </xdr:from>
    <xdr:ext cx="534377" cy="259045"/>
    <xdr:sp macro="" textlink="">
      <xdr:nvSpPr>
        <xdr:cNvPr id="129" name="テキスト ボックス 128"/>
        <xdr:cNvSpPr txBox="1"/>
      </xdr:nvSpPr>
      <xdr:spPr>
        <a:xfrm>
          <a:off x="2641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29939</xdr:rowOff>
    </xdr:from>
    <xdr:to>
      <xdr:col>2</xdr:col>
      <xdr:colOff>638175</xdr:colOff>
      <xdr:row>56</xdr:row>
      <xdr:rowOff>133740</xdr:rowOff>
    </xdr:to>
    <xdr:cxnSp macro="">
      <xdr:nvCxnSpPr>
        <xdr:cNvPr id="130" name="直線コネクタ 129"/>
        <xdr:cNvCxnSpPr/>
      </xdr:nvCxnSpPr>
      <xdr:spPr>
        <a:xfrm>
          <a:off x="1130300" y="9631139"/>
          <a:ext cx="889000" cy="10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22628</xdr:rowOff>
    </xdr:from>
    <xdr:ext cx="534377" cy="259045"/>
    <xdr:sp macro="" textlink="">
      <xdr:nvSpPr>
        <xdr:cNvPr id="132" name="テキスト ボックス 131"/>
        <xdr:cNvSpPr txBox="1"/>
      </xdr:nvSpPr>
      <xdr:spPr>
        <a:xfrm>
          <a:off x="1752111" y="92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158319</xdr:rowOff>
    </xdr:from>
    <xdr:ext cx="534377" cy="259045"/>
    <xdr:sp macro="" textlink="">
      <xdr:nvSpPr>
        <xdr:cNvPr id="134" name="テキスト ボックス 133"/>
        <xdr:cNvSpPr txBox="1"/>
      </xdr:nvSpPr>
      <xdr:spPr>
        <a:xfrm>
          <a:off x="863111" y="92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131224</xdr:rowOff>
    </xdr:from>
    <xdr:to>
      <xdr:col>6</xdr:col>
      <xdr:colOff>561975</xdr:colOff>
      <xdr:row>57</xdr:row>
      <xdr:rowOff>61374</xdr:rowOff>
    </xdr:to>
    <xdr:sp macro="" textlink="">
      <xdr:nvSpPr>
        <xdr:cNvPr id="140" name="円/楕円 139"/>
        <xdr:cNvSpPr/>
      </xdr:nvSpPr>
      <xdr:spPr>
        <a:xfrm>
          <a:off x="4584700" y="97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109651</xdr:rowOff>
    </xdr:from>
    <xdr:ext cx="534377" cy="259045"/>
    <xdr:sp macro="" textlink="">
      <xdr:nvSpPr>
        <xdr:cNvPr id="141" name="総務費該当値テキスト"/>
        <xdr:cNvSpPr txBox="1"/>
      </xdr:nvSpPr>
      <xdr:spPr>
        <a:xfrm>
          <a:off x="4686300" y="97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9951</xdr:rowOff>
    </xdr:from>
    <xdr:to>
      <xdr:col>5</xdr:col>
      <xdr:colOff>409575</xdr:colOff>
      <xdr:row>57</xdr:row>
      <xdr:rowOff>111551</xdr:rowOff>
    </xdr:to>
    <xdr:sp macro="" textlink="">
      <xdr:nvSpPr>
        <xdr:cNvPr id="142" name="円/楕円 141"/>
        <xdr:cNvSpPr/>
      </xdr:nvSpPr>
      <xdr:spPr>
        <a:xfrm>
          <a:off x="3746500" y="97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102678</xdr:rowOff>
    </xdr:from>
    <xdr:ext cx="534377" cy="259045"/>
    <xdr:sp macro="" textlink="">
      <xdr:nvSpPr>
        <xdr:cNvPr id="143" name="テキスト ボックス 142"/>
        <xdr:cNvSpPr txBox="1"/>
      </xdr:nvSpPr>
      <xdr:spPr>
        <a:xfrm>
          <a:off x="3530111" y="98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16140</xdr:rowOff>
    </xdr:from>
    <xdr:to>
      <xdr:col>4</xdr:col>
      <xdr:colOff>206375</xdr:colOff>
      <xdr:row>56</xdr:row>
      <xdr:rowOff>117740</xdr:rowOff>
    </xdr:to>
    <xdr:sp macro="" textlink="">
      <xdr:nvSpPr>
        <xdr:cNvPr id="144" name="円/楕円 143"/>
        <xdr:cNvSpPr/>
      </xdr:nvSpPr>
      <xdr:spPr>
        <a:xfrm>
          <a:off x="2857500" y="96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108867</xdr:rowOff>
    </xdr:from>
    <xdr:ext cx="534377" cy="259045"/>
    <xdr:sp macro="" textlink="">
      <xdr:nvSpPr>
        <xdr:cNvPr id="145" name="テキスト ボックス 144"/>
        <xdr:cNvSpPr txBox="1"/>
      </xdr:nvSpPr>
      <xdr:spPr>
        <a:xfrm>
          <a:off x="2641111" y="97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82940</xdr:rowOff>
    </xdr:from>
    <xdr:to>
      <xdr:col>3</xdr:col>
      <xdr:colOff>3175</xdr:colOff>
      <xdr:row>57</xdr:row>
      <xdr:rowOff>13090</xdr:rowOff>
    </xdr:to>
    <xdr:sp macro="" textlink="">
      <xdr:nvSpPr>
        <xdr:cNvPr id="146" name="円/楕円 145"/>
        <xdr:cNvSpPr/>
      </xdr:nvSpPr>
      <xdr:spPr>
        <a:xfrm>
          <a:off x="1968500" y="96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4217</xdr:rowOff>
    </xdr:from>
    <xdr:ext cx="534377" cy="259045"/>
    <xdr:sp macro="" textlink="">
      <xdr:nvSpPr>
        <xdr:cNvPr id="147" name="テキスト ボックス 146"/>
        <xdr:cNvSpPr txBox="1"/>
      </xdr:nvSpPr>
      <xdr:spPr>
        <a:xfrm>
          <a:off x="1752111" y="97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150589</xdr:rowOff>
    </xdr:from>
    <xdr:to>
      <xdr:col>1</xdr:col>
      <xdr:colOff>485775</xdr:colOff>
      <xdr:row>56</xdr:row>
      <xdr:rowOff>80739</xdr:rowOff>
    </xdr:to>
    <xdr:sp macro="" textlink="">
      <xdr:nvSpPr>
        <xdr:cNvPr id="148" name="円/楕円 147"/>
        <xdr:cNvSpPr/>
      </xdr:nvSpPr>
      <xdr:spPr>
        <a:xfrm>
          <a:off x="1079500" y="95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71866</xdr:rowOff>
    </xdr:from>
    <xdr:ext cx="534377" cy="259045"/>
    <xdr:sp macro="" textlink="">
      <xdr:nvSpPr>
        <xdr:cNvPr id="149" name="テキスト ボックス 148"/>
        <xdr:cNvSpPr txBox="1"/>
      </xdr:nvSpPr>
      <xdr:spPr>
        <a:xfrm>
          <a:off x="863111" y="96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28010</xdr:rowOff>
    </xdr:from>
    <xdr:to>
      <xdr:col>6</xdr:col>
      <xdr:colOff>511175</xdr:colOff>
      <xdr:row>77</xdr:row>
      <xdr:rowOff>160007</xdr:rowOff>
    </xdr:to>
    <xdr:cxnSp macro="">
      <xdr:nvCxnSpPr>
        <xdr:cNvPr id="179" name="直線コネクタ 178"/>
        <xdr:cNvCxnSpPr/>
      </xdr:nvCxnSpPr>
      <xdr:spPr>
        <a:xfrm flipV="1">
          <a:off x="3797300" y="12372410"/>
          <a:ext cx="838200" cy="98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160007</xdr:rowOff>
    </xdr:from>
    <xdr:to>
      <xdr:col>5</xdr:col>
      <xdr:colOff>358775</xdr:colOff>
      <xdr:row>78</xdr:row>
      <xdr:rowOff>14390</xdr:rowOff>
    </xdr:to>
    <xdr:cxnSp macro="">
      <xdr:nvCxnSpPr>
        <xdr:cNvPr id="182" name="直線コネクタ 181"/>
        <xdr:cNvCxnSpPr/>
      </xdr:nvCxnSpPr>
      <xdr:spPr>
        <a:xfrm flipV="1">
          <a:off x="2908300" y="13361657"/>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115894</xdr:rowOff>
    </xdr:from>
    <xdr:to>
      <xdr:col>5</xdr:col>
      <xdr:colOff>409575</xdr:colOff>
      <xdr:row>75</xdr:row>
      <xdr:rowOff>46044</xdr:rowOff>
    </xdr:to>
    <xdr:sp macro="" textlink="">
      <xdr:nvSpPr>
        <xdr:cNvPr id="183" name="フローチャート : 判断 182"/>
        <xdr:cNvSpPr/>
      </xdr:nvSpPr>
      <xdr:spPr>
        <a:xfrm>
          <a:off x="3746500" y="1280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62571</xdr:rowOff>
    </xdr:from>
    <xdr:ext cx="599010" cy="259045"/>
    <xdr:sp macro="" textlink="">
      <xdr:nvSpPr>
        <xdr:cNvPr id="184" name="テキスト ボックス 183"/>
        <xdr:cNvSpPr txBox="1"/>
      </xdr:nvSpPr>
      <xdr:spPr>
        <a:xfrm>
          <a:off x="3497794" y="1257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104591</xdr:rowOff>
    </xdr:from>
    <xdr:to>
      <xdr:col>4</xdr:col>
      <xdr:colOff>155575</xdr:colOff>
      <xdr:row>78</xdr:row>
      <xdr:rowOff>14390</xdr:rowOff>
    </xdr:to>
    <xdr:cxnSp macro="">
      <xdr:nvCxnSpPr>
        <xdr:cNvPr id="185" name="直線コネクタ 184"/>
        <xdr:cNvCxnSpPr/>
      </xdr:nvCxnSpPr>
      <xdr:spPr>
        <a:xfrm>
          <a:off x="2019300" y="13306241"/>
          <a:ext cx="889000" cy="8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222</xdr:rowOff>
    </xdr:from>
    <xdr:to>
      <xdr:col>4</xdr:col>
      <xdr:colOff>206375</xdr:colOff>
      <xdr:row>75</xdr:row>
      <xdr:rowOff>101822</xdr:rowOff>
    </xdr:to>
    <xdr:sp macro="" textlink="">
      <xdr:nvSpPr>
        <xdr:cNvPr id="186" name="フローチャート : 判断 185"/>
        <xdr:cNvSpPr/>
      </xdr:nvSpPr>
      <xdr:spPr>
        <a:xfrm>
          <a:off x="2857500" y="1285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118349</xdr:rowOff>
    </xdr:from>
    <xdr:ext cx="599010" cy="259045"/>
    <xdr:sp macro="" textlink="">
      <xdr:nvSpPr>
        <xdr:cNvPr id="187" name="テキスト ボックス 186"/>
        <xdr:cNvSpPr txBox="1"/>
      </xdr:nvSpPr>
      <xdr:spPr>
        <a:xfrm>
          <a:off x="2608794" y="126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70549</xdr:rowOff>
    </xdr:from>
    <xdr:to>
      <xdr:col>2</xdr:col>
      <xdr:colOff>638175</xdr:colOff>
      <xdr:row>77</xdr:row>
      <xdr:rowOff>104591</xdr:rowOff>
    </xdr:to>
    <xdr:cxnSp macro="">
      <xdr:nvCxnSpPr>
        <xdr:cNvPr id="188" name="直線コネクタ 187"/>
        <xdr:cNvCxnSpPr/>
      </xdr:nvCxnSpPr>
      <xdr:spPr>
        <a:xfrm>
          <a:off x="1130300" y="13272199"/>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74784</xdr:rowOff>
    </xdr:from>
    <xdr:to>
      <xdr:col>3</xdr:col>
      <xdr:colOff>3175</xdr:colOff>
      <xdr:row>76</xdr:row>
      <xdr:rowOff>4933</xdr:rowOff>
    </xdr:to>
    <xdr:sp macro="" textlink="">
      <xdr:nvSpPr>
        <xdr:cNvPr id="189" name="フローチャート : 判断 188"/>
        <xdr:cNvSpPr/>
      </xdr:nvSpPr>
      <xdr:spPr>
        <a:xfrm>
          <a:off x="1968500" y="129335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21461</xdr:rowOff>
    </xdr:from>
    <xdr:ext cx="599010" cy="259045"/>
    <xdr:sp macro="" textlink="">
      <xdr:nvSpPr>
        <xdr:cNvPr id="190" name="テキスト ボックス 189"/>
        <xdr:cNvSpPr txBox="1"/>
      </xdr:nvSpPr>
      <xdr:spPr>
        <a:xfrm>
          <a:off x="1719794" y="127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73774</xdr:rowOff>
    </xdr:from>
    <xdr:to>
      <xdr:col>1</xdr:col>
      <xdr:colOff>485775</xdr:colOff>
      <xdr:row>77</xdr:row>
      <xdr:rowOff>3924</xdr:rowOff>
    </xdr:to>
    <xdr:sp macro="" textlink="">
      <xdr:nvSpPr>
        <xdr:cNvPr id="191" name="フローチャート : 判断 190"/>
        <xdr:cNvSpPr/>
      </xdr:nvSpPr>
      <xdr:spPr>
        <a:xfrm>
          <a:off x="1079500" y="1310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20452</xdr:rowOff>
    </xdr:from>
    <xdr:ext cx="599010" cy="259045"/>
    <xdr:sp macro="" textlink="">
      <xdr:nvSpPr>
        <xdr:cNvPr id="192" name="テキスト ボックス 191"/>
        <xdr:cNvSpPr txBox="1"/>
      </xdr:nvSpPr>
      <xdr:spPr>
        <a:xfrm>
          <a:off x="830794" y="1287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148660</xdr:rowOff>
    </xdr:from>
    <xdr:to>
      <xdr:col>6</xdr:col>
      <xdr:colOff>561975</xdr:colOff>
      <xdr:row>72</xdr:row>
      <xdr:rowOff>78810</xdr:rowOff>
    </xdr:to>
    <xdr:sp macro="" textlink="">
      <xdr:nvSpPr>
        <xdr:cNvPr id="198" name="円/楕円 197"/>
        <xdr:cNvSpPr/>
      </xdr:nvSpPr>
      <xdr:spPr>
        <a:xfrm>
          <a:off x="4584700" y="123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87</xdr:rowOff>
    </xdr:from>
    <xdr:ext cx="599010" cy="259045"/>
    <xdr:sp macro="" textlink="">
      <xdr:nvSpPr>
        <xdr:cNvPr id="199" name="民生費該当値テキスト"/>
        <xdr:cNvSpPr txBox="1"/>
      </xdr:nvSpPr>
      <xdr:spPr>
        <a:xfrm>
          <a:off x="4686300" y="1217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109207</xdr:rowOff>
    </xdr:from>
    <xdr:to>
      <xdr:col>5</xdr:col>
      <xdr:colOff>409575</xdr:colOff>
      <xdr:row>78</xdr:row>
      <xdr:rowOff>39357</xdr:rowOff>
    </xdr:to>
    <xdr:sp macro="" textlink="">
      <xdr:nvSpPr>
        <xdr:cNvPr id="200" name="円/楕円 199"/>
        <xdr:cNvSpPr/>
      </xdr:nvSpPr>
      <xdr:spPr>
        <a:xfrm>
          <a:off x="3746500" y="133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30484</xdr:rowOff>
    </xdr:from>
    <xdr:ext cx="599010" cy="259045"/>
    <xdr:sp macro="" textlink="">
      <xdr:nvSpPr>
        <xdr:cNvPr id="201" name="テキスト ボックス 200"/>
        <xdr:cNvSpPr txBox="1"/>
      </xdr:nvSpPr>
      <xdr:spPr>
        <a:xfrm>
          <a:off x="3497794" y="1340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135040</xdr:rowOff>
    </xdr:from>
    <xdr:to>
      <xdr:col>4</xdr:col>
      <xdr:colOff>206375</xdr:colOff>
      <xdr:row>78</xdr:row>
      <xdr:rowOff>65190</xdr:rowOff>
    </xdr:to>
    <xdr:sp macro="" textlink="">
      <xdr:nvSpPr>
        <xdr:cNvPr id="202" name="円/楕円 201"/>
        <xdr:cNvSpPr/>
      </xdr:nvSpPr>
      <xdr:spPr>
        <a:xfrm>
          <a:off x="2857500" y="133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56317</xdr:rowOff>
    </xdr:from>
    <xdr:ext cx="599010" cy="259045"/>
    <xdr:sp macro="" textlink="">
      <xdr:nvSpPr>
        <xdr:cNvPr id="203" name="テキスト ボックス 202"/>
        <xdr:cNvSpPr txBox="1"/>
      </xdr:nvSpPr>
      <xdr:spPr>
        <a:xfrm>
          <a:off x="2608794" y="1342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53791</xdr:rowOff>
    </xdr:from>
    <xdr:to>
      <xdr:col>3</xdr:col>
      <xdr:colOff>3175</xdr:colOff>
      <xdr:row>77</xdr:row>
      <xdr:rowOff>155391</xdr:rowOff>
    </xdr:to>
    <xdr:sp macro="" textlink="">
      <xdr:nvSpPr>
        <xdr:cNvPr id="204" name="円/楕円 203"/>
        <xdr:cNvSpPr/>
      </xdr:nvSpPr>
      <xdr:spPr>
        <a:xfrm>
          <a:off x="1968500" y="132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146518</xdr:rowOff>
    </xdr:from>
    <xdr:ext cx="599010" cy="259045"/>
    <xdr:sp macro="" textlink="">
      <xdr:nvSpPr>
        <xdr:cNvPr id="205" name="テキスト ボックス 204"/>
        <xdr:cNvSpPr txBox="1"/>
      </xdr:nvSpPr>
      <xdr:spPr>
        <a:xfrm>
          <a:off x="1719794" y="1334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19749</xdr:rowOff>
    </xdr:from>
    <xdr:to>
      <xdr:col>1</xdr:col>
      <xdr:colOff>485775</xdr:colOff>
      <xdr:row>77</xdr:row>
      <xdr:rowOff>121349</xdr:rowOff>
    </xdr:to>
    <xdr:sp macro="" textlink="">
      <xdr:nvSpPr>
        <xdr:cNvPr id="206" name="円/楕円 205"/>
        <xdr:cNvSpPr/>
      </xdr:nvSpPr>
      <xdr:spPr>
        <a:xfrm>
          <a:off x="1079500" y="132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112476</xdr:rowOff>
    </xdr:from>
    <xdr:ext cx="599010" cy="259045"/>
    <xdr:sp macro="" textlink="">
      <xdr:nvSpPr>
        <xdr:cNvPr id="207" name="テキスト ボックス 206"/>
        <xdr:cNvSpPr txBox="1"/>
      </xdr:nvSpPr>
      <xdr:spPr>
        <a:xfrm>
          <a:off x="830794" y="1331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6674</xdr:rowOff>
    </xdr:from>
    <xdr:to>
      <xdr:col>6</xdr:col>
      <xdr:colOff>511175</xdr:colOff>
      <xdr:row>99</xdr:row>
      <xdr:rowOff>48640</xdr:rowOff>
    </xdr:to>
    <xdr:cxnSp macro="">
      <xdr:nvCxnSpPr>
        <xdr:cNvPr id="237" name="直線コネクタ 236"/>
        <xdr:cNvCxnSpPr/>
      </xdr:nvCxnSpPr>
      <xdr:spPr>
        <a:xfrm flipV="1">
          <a:off x="3797300" y="16465874"/>
          <a:ext cx="838200" cy="5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44622</xdr:rowOff>
    </xdr:from>
    <xdr:to>
      <xdr:col>5</xdr:col>
      <xdr:colOff>358775</xdr:colOff>
      <xdr:row>99</xdr:row>
      <xdr:rowOff>48640</xdr:rowOff>
    </xdr:to>
    <xdr:cxnSp macro="">
      <xdr:nvCxnSpPr>
        <xdr:cNvPr id="240" name="直線コネクタ 239"/>
        <xdr:cNvCxnSpPr/>
      </xdr:nvCxnSpPr>
      <xdr:spPr>
        <a:xfrm>
          <a:off x="2908300" y="17018172"/>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1" name="フローチャート : 判断 240"/>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118749</xdr:rowOff>
    </xdr:from>
    <xdr:ext cx="534377" cy="259045"/>
    <xdr:sp macro="" textlink="">
      <xdr:nvSpPr>
        <xdr:cNvPr id="242" name="テキスト ボックス 241"/>
        <xdr:cNvSpPr txBox="1"/>
      </xdr:nvSpPr>
      <xdr:spPr>
        <a:xfrm>
          <a:off x="3530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95865</xdr:rowOff>
    </xdr:from>
    <xdr:to>
      <xdr:col>4</xdr:col>
      <xdr:colOff>155575</xdr:colOff>
      <xdr:row>99</xdr:row>
      <xdr:rowOff>44622</xdr:rowOff>
    </xdr:to>
    <xdr:cxnSp macro="">
      <xdr:nvCxnSpPr>
        <xdr:cNvPr id="243" name="直線コネクタ 242"/>
        <xdr:cNvCxnSpPr/>
      </xdr:nvCxnSpPr>
      <xdr:spPr>
        <a:xfrm>
          <a:off x="2019300" y="16897965"/>
          <a:ext cx="889000" cy="12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4" name="フローチャート : 判断 243"/>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146448</xdr:rowOff>
    </xdr:from>
    <xdr:ext cx="534377" cy="259045"/>
    <xdr:sp macro="" textlink="">
      <xdr:nvSpPr>
        <xdr:cNvPr id="245" name="テキスト ボックス 244"/>
        <xdr:cNvSpPr txBox="1"/>
      </xdr:nvSpPr>
      <xdr:spPr>
        <a:xfrm>
          <a:off x="2641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70072</xdr:rowOff>
    </xdr:from>
    <xdr:to>
      <xdr:col>2</xdr:col>
      <xdr:colOff>638175</xdr:colOff>
      <xdr:row>98</xdr:row>
      <xdr:rowOff>95865</xdr:rowOff>
    </xdr:to>
    <xdr:cxnSp macro="">
      <xdr:nvCxnSpPr>
        <xdr:cNvPr id="246" name="直線コネクタ 245"/>
        <xdr:cNvCxnSpPr/>
      </xdr:nvCxnSpPr>
      <xdr:spPr>
        <a:xfrm>
          <a:off x="1130300" y="16872172"/>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7" name="フローチャート : 判断 246"/>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146390</xdr:rowOff>
    </xdr:from>
    <xdr:ext cx="534377" cy="259045"/>
    <xdr:sp macro="" textlink="">
      <xdr:nvSpPr>
        <xdr:cNvPr id="248" name="テキスト ボックス 247"/>
        <xdr:cNvSpPr txBox="1"/>
      </xdr:nvSpPr>
      <xdr:spPr>
        <a:xfrm>
          <a:off x="1752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49" name="フローチャート : 判断 248"/>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127094</xdr:rowOff>
    </xdr:from>
    <xdr:ext cx="534377" cy="259045"/>
    <xdr:sp macro="" textlink="">
      <xdr:nvSpPr>
        <xdr:cNvPr id="250" name="テキスト ボックス 249"/>
        <xdr:cNvSpPr txBox="1"/>
      </xdr:nvSpPr>
      <xdr:spPr>
        <a:xfrm>
          <a:off x="863111" y="16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127324</xdr:rowOff>
    </xdr:from>
    <xdr:to>
      <xdr:col>6</xdr:col>
      <xdr:colOff>561975</xdr:colOff>
      <xdr:row>96</xdr:row>
      <xdr:rowOff>57474</xdr:rowOff>
    </xdr:to>
    <xdr:sp macro="" textlink="">
      <xdr:nvSpPr>
        <xdr:cNvPr id="256" name="円/楕円 255"/>
        <xdr:cNvSpPr/>
      </xdr:nvSpPr>
      <xdr:spPr>
        <a:xfrm>
          <a:off x="4584700" y="164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150201</xdr:rowOff>
    </xdr:from>
    <xdr:ext cx="534377" cy="259045"/>
    <xdr:sp macro="" textlink="">
      <xdr:nvSpPr>
        <xdr:cNvPr id="257" name="衛生費該当値テキスト"/>
        <xdr:cNvSpPr txBox="1"/>
      </xdr:nvSpPr>
      <xdr:spPr>
        <a:xfrm>
          <a:off x="4686300" y="1626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169290</xdr:rowOff>
    </xdr:from>
    <xdr:to>
      <xdr:col>5</xdr:col>
      <xdr:colOff>409575</xdr:colOff>
      <xdr:row>99</xdr:row>
      <xdr:rowOff>99440</xdr:rowOff>
    </xdr:to>
    <xdr:sp macro="" textlink="">
      <xdr:nvSpPr>
        <xdr:cNvPr id="258" name="円/楕円 257"/>
        <xdr:cNvSpPr/>
      </xdr:nvSpPr>
      <xdr:spPr>
        <a:xfrm>
          <a:off x="3746500" y="169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90567</xdr:rowOff>
    </xdr:from>
    <xdr:ext cx="534377" cy="259045"/>
    <xdr:sp macro="" textlink="">
      <xdr:nvSpPr>
        <xdr:cNvPr id="259" name="テキスト ボックス 258"/>
        <xdr:cNvSpPr txBox="1"/>
      </xdr:nvSpPr>
      <xdr:spPr>
        <a:xfrm>
          <a:off x="3530111" y="1706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165272</xdr:rowOff>
    </xdr:from>
    <xdr:to>
      <xdr:col>4</xdr:col>
      <xdr:colOff>206375</xdr:colOff>
      <xdr:row>99</xdr:row>
      <xdr:rowOff>95422</xdr:rowOff>
    </xdr:to>
    <xdr:sp macro="" textlink="">
      <xdr:nvSpPr>
        <xdr:cNvPr id="260" name="円/楕円 259"/>
        <xdr:cNvSpPr/>
      </xdr:nvSpPr>
      <xdr:spPr>
        <a:xfrm>
          <a:off x="2857500" y="169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86549</xdr:rowOff>
    </xdr:from>
    <xdr:ext cx="534377" cy="259045"/>
    <xdr:sp macro="" textlink="">
      <xdr:nvSpPr>
        <xdr:cNvPr id="261" name="テキスト ボックス 260"/>
        <xdr:cNvSpPr txBox="1"/>
      </xdr:nvSpPr>
      <xdr:spPr>
        <a:xfrm>
          <a:off x="2641111" y="170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45065</xdr:rowOff>
    </xdr:from>
    <xdr:to>
      <xdr:col>3</xdr:col>
      <xdr:colOff>3175</xdr:colOff>
      <xdr:row>98</xdr:row>
      <xdr:rowOff>146665</xdr:rowOff>
    </xdr:to>
    <xdr:sp macro="" textlink="">
      <xdr:nvSpPr>
        <xdr:cNvPr id="262" name="円/楕円 261"/>
        <xdr:cNvSpPr/>
      </xdr:nvSpPr>
      <xdr:spPr>
        <a:xfrm>
          <a:off x="1968500" y="168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137792</xdr:rowOff>
    </xdr:from>
    <xdr:ext cx="534377" cy="259045"/>
    <xdr:sp macro="" textlink="">
      <xdr:nvSpPr>
        <xdr:cNvPr id="263" name="テキスト ボックス 262"/>
        <xdr:cNvSpPr txBox="1"/>
      </xdr:nvSpPr>
      <xdr:spPr>
        <a:xfrm>
          <a:off x="1752111" y="169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19272</xdr:rowOff>
    </xdr:from>
    <xdr:to>
      <xdr:col>1</xdr:col>
      <xdr:colOff>485775</xdr:colOff>
      <xdr:row>98</xdr:row>
      <xdr:rowOff>120872</xdr:rowOff>
    </xdr:to>
    <xdr:sp macro="" textlink="">
      <xdr:nvSpPr>
        <xdr:cNvPr id="264" name="円/楕円 263"/>
        <xdr:cNvSpPr/>
      </xdr:nvSpPr>
      <xdr:spPr>
        <a:xfrm>
          <a:off x="1079500" y="168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111999</xdr:rowOff>
    </xdr:from>
    <xdr:ext cx="534377" cy="259045"/>
    <xdr:sp macro="" textlink="">
      <xdr:nvSpPr>
        <xdr:cNvPr id="265" name="テキスト ボックス 264"/>
        <xdr:cNvSpPr txBox="1"/>
      </xdr:nvSpPr>
      <xdr:spPr>
        <a:xfrm>
          <a:off x="863111" y="1691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108656</xdr:rowOff>
    </xdr:from>
    <xdr:to>
      <xdr:col>15</xdr:col>
      <xdr:colOff>180975</xdr:colOff>
      <xdr:row>38</xdr:row>
      <xdr:rowOff>127493</xdr:rowOff>
    </xdr:to>
    <xdr:cxnSp macro="">
      <xdr:nvCxnSpPr>
        <xdr:cNvPr id="292" name="直線コネクタ 291"/>
        <xdr:cNvCxnSpPr/>
      </xdr:nvCxnSpPr>
      <xdr:spPr>
        <a:xfrm>
          <a:off x="9639300" y="6623756"/>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108656</xdr:rowOff>
    </xdr:from>
    <xdr:to>
      <xdr:col>14</xdr:col>
      <xdr:colOff>28575</xdr:colOff>
      <xdr:row>38</xdr:row>
      <xdr:rowOff>117618</xdr:rowOff>
    </xdr:to>
    <xdr:cxnSp macro="">
      <xdr:nvCxnSpPr>
        <xdr:cNvPr id="295" name="直線コネクタ 294"/>
        <xdr:cNvCxnSpPr/>
      </xdr:nvCxnSpPr>
      <xdr:spPr>
        <a:xfrm flipV="1">
          <a:off x="8750300" y="6623756"/>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6" name="フローチャート : 判断 295"/>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7" name="テキスト ボックス 296"/>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66182</xdr:rowOff>
    </xdr:from>
    <xdr:to>
      <xdr:col>12</xdr:col>
      <xdr:colOff>511175</xdr:colOff>
      <xdr:row>38</xdr:row>
      <xdr:rowOff>117618</xdr:rowOff>
    </xdr:to>
    <xdr:cxnSp macro="">
      <xdr:nvCxnSpPr>
        <xdr:cNvPr id="298" name="直線コネクタ 297"/>
        <xdr:cNvCxnSpPr/>
      </xdr:nvCxnSpPr>
      <xdr:spPr>
        <a:xfrm>
          <a:off x="7861300" y="658128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299" name="フローチャート : 判断 298"/>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117599</xdr:rowOff>
    </xdr:from>
    <xdr:ext cx="469744" cy="259045"/>
    <xdr:sp macro="" textlink="">
      <xdr:nvSpPr>
        <xdr:cNvPr id="300" name="テキスト ボックス 299"/>
        <xdr:cNvSpPr txBox="1"/>
      </xdr:nvSpPr>
      <xdr:spPr>
        <a:xfrm>
          <a:off x="8515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66182</xdr:rowOff>
    </xdr:from>
    <xdr:to>
      <xdr:col>11</xdr:col>
      <xdr:colOff>307975</xdr:colOff>
      <xdr:row>38</xdr:row>
      <xdr:rowOff>68194</xdr:rowOff>
    </xdr:to>
    <xdr:cxnSp macro="">
      <xdr:nvCxnSpPr>
        <xdr:cNvPr id="301" name="直線コネクタ 300"/>
        <xdr:cNvCxnSpPr/>
      </xdr:nvCxnSpPr>
      <xdr:spPr>
        <a:xfrm flipV="1">
          <a:off x="6972300" y="658128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2" name="フローチャート : 判断 301"/>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103197</xdr:rowOff>
    </xdr:from>
    <xdr:ext cx="469744" cy="259045"/>
    <xdr:sp macro="" textlink="">
      <xdr:nvSpPr>
        <xdr:cNvPr id="303" name="テキスト ボックス 302"/>
        <xdr:cNvSpPr txBox="1"/>
      </xdr:nvSpPr>
      <xdr:spPr>
        <a:xfrm>
          <a:off x="7626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4" name="フローチャート : 判断 303"/>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74302</xdr:rowOff>
    </xdr:from>
    <xdr:ext cx="469744" cy="259045"/>
    <xdr:sp macro="" textlink="">
      <xdr:nvSpPr>
        <xdr:cNvPr id="305" name="テキスト ボックス 304"/>
        <xdr:cNvSpPr txBox="1"/>
      </xdr:nvSpPr>
      <xdr:spPr>
        <a:xfrm>
          <a:off x="6737427" y="624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76693</xdr:rowOff>
    </xdr:from>
    <xdr:to>
      <xdr:col>15</xdr:col>
      <xdr:colOff>231775</xdr:colOff>
      <xdr:row>39</xdr:row>
      <xdr:rowOff>6843</xdr:rowOff>
    </xdr:to>
    <xdr:sp macro="" textlink="">
      <xdr:nvSpPr>
        <xdr:cNvPr id="311" name="円/楕円 310"/>
        <xdr:cNvSpPr/>
      </xdr:nvSpPr>
      <xdr:spPr>
        <a:xfrm>
          <a:off x="104267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57856</xdr:rowOff>
    </xdr:from>
    <xdr:to>
      <xdr:col>14</xdr:col>
      <xdr:colOff>79375</xdr:colOff>
      <xdr:row>38</xdr:row>
      <xdr:rowOff>159456</xdr:rowOff>
    </xdr:to>
    <xdr:sp macro="" textlink="">
      <xdr:nvSpPr>
        <xdr:cNvPr id="313" name="円/楕円 312"/>
        <xdr:cNvSpPr/>
      </xdr:nvSpPr>
      <xdr:spPr>
        <a:xfrm>
          <a:off x="9588500" y="6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150583</xdr:rowOff>
    </xdr:from>
    <xdr:ext cx="378565" cy="259045"/>
    <xdr:sp macro="" textlink="">
      <xdr:nvSpPr>
        <xdr:cNvPr id="314" name="テキスト ボックス 313"/>
        <xdr:cNvSpPr txBox="1"/>
      </xdr:nvSpPr>
      <xdr:spPr>
        <a:xfrm>
          <a:off x="9450017" y="666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66818</xdr:rowOff>
    </xdr:from>
    <xdr:to>
      <xdr:col>12</xdr:col>
      <xdr:colOff>561975</xdr:colOff>
      <xdr:row>38</xdr:row>
      <xdr:rowOff>168418</xdr:rowOff>
    </xdr:to>
    <xdr:sp macro="" textlink="">
      <xdr:nvSpPr>
        <xdr:cNvPr id="315" name="円/楕円 314"/>
        <xdr:cNvSpPr/>
      </xdr:nvSpPr>
      <xdr:spPr>
        <a:xfrm>
          <a:off x="8699500" y="65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159545</xdr:rowOff>
    </xdr:from>
    <xdr:ext cx="378565" cy="259045"/>
    <xdr:sp macro="" textlink="">
      <xdr:nvSpPr>
        <xdr:cNvPr id="316" name="テキスト ボックス 315"/>
        <xdr:cNvSpPr txBox="1"/>
      </xdr:nvSpPr>
      <xdr:spPr>
        <a:xfrm>
          <a:off x="8561017" y="667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15382</xdr:rowOff>
    </xdr:from>
    <xdr:to>
      <xdr:col>11</xdr:col>
      <xdr:colOff>358775</xdr:colOff>
      <xdr:row>38</xdr:row>
      <xdr:rowOff>116982</xdr:rowOff>
    </xdr:to>
    <xdr:sp macro="" textlink="">
      <xdr:nvSpPr>
        <xdr:cNvPr id="317" name="円/楕円 316"/>
        <xdr:cNvSpPr/>
      </xdr:nvSpPr>
      <xdr:spPr>
        <a:xfrm>
          <a:off x="7810500" y="65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108109</xdr:rowOff>
    </xdr:from>
    <xdr:ext cx="469744" cy="259045"/>
    <xdr:sp macro="" textlink="">
      <xdr:nvSpPr>
        <xdr:cNvPr id="318" name="テキスト ボックス 317"/>
        <xdr:cNvSpPr txBox="1"/>
      </xdr:nvSpPr>
      <xdr:spPr>
        <a:xfrm>
          <a:off x="7626427" y="662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17394</xdr:rowOff>
    </xdr:from>
    <xdr:to>
      <xdr:col>10</xdr:col>
      <xdr:colOff>155575</xdr:colOff>
      <xdr:row>38</xdr:row>
      <xdr:rowOff>118994</xdr:rowOff>
    </xdr:to>
    <xdr:sp macro="" textlink="">
      <xdr:nvSpPr>
        <xdr:cNvPr id="319" name="円/楕円 318"/>
        <xdr:cNvSpPr/>
      </xdr:nvSpPr>
      <xdr:spPr>
        <a:xfrm>
          <a:off x="6921500" y="65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110121</xdr:rowOff>
    </xdr:from>
    <xdr:ext cx="469744" cy="259045"/>
    <xdr:sp macro="" textlink="">
      <xdr:nvSpPr>
        <xdr:cNvPr id="320" name="テキスト ボックス 319"/>
        <xdr:cNvSpPr txBox="1"/>
      </xdr:nvSpPr>
      <xdr:spPr>
        <a:xfrm>
          <a:off x="6737427" y="662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37554</xdr:rowOff>
    </xdr:from>
    <xdr:to>
      <xdr:col>15</xdr:col>
      <xdr:colOff>180975</xdr:colOff>
      <xdr:row>56</xdr:row>
      <xdr:rowOff>112611</xdr:rowOff>
    </xdr:to>
    <xdr:cxnSp macro="">
      <xdr:nvCxnSpPr>
        <xdr:cNvPr id="349" name="直線コネクタ 348"/>
        <xdr:cNvCxnSpPr/>
      </xdr:nvCxnSpPr>
      <xdr:spPr>
        <a:xfrm flipV="1">
          <a:off x="9639300" y="9295854"/>
          <a:ext cx="838200" cy="4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71310</xdr:rowOff>
    </xdr:from>
    <xdr:to>
      <xdr:col>14</xdr:col>
      <xdr:colOff>28575</xdr:colOff>
      <xdr:row>56</xdr:row>
      <xdr:rowOff>112611</xdr:rowOff>
    </xdr:to>
    <xdr:cxnSp macro="">
      <xdr:nvCxnSpPr>
        <xdr:cNvPr id="352" name="直線コネクタ 351"/>
        <xdr:cNvCxnSpPr/>
      </xdr:nvCxnSpPr>
      <xdr:spPr>
        <a:xfrm>
          <a:off x="8750300" y="9672510"/>
          <a:ext cx="8890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3" name="フローチャート : 判断 352"/>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12602</xdr:rowOff>
    </xdr:from>
    <xdr:ext cx="534377" cy="259045"/>
    <xdr:sp macro="" textlink="">
      <xdr:nvSpPr>
        <xdr:cNvPr id="354" name="テキスト ボックス 353"/>
        <xdr:cNvSpPr txBox="1"/>
      </xdr:nvSpPr>
      <xdr:spPr>
        <a:xfrm>
          <a:off x="9372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71310</xdr:rowOff>
    </xdr:from>
    <xdr:to>
      <xdr:col>12</xdr:col>
      <xdr:colOff>511175</xdr:colOff>
      <xdr:row>56</xdr:row>
      <xdr:rowOff>164465</xdr:rowOff>
    </xdr:to>
    <xdr:cxnSp macro="">
      <xdr:nvCxnSpPr>
        <xdr:cNvPr id="355" name="直線コネクタ 354"/>
        <xdr:cNvCxnSpPr/>
      </xdr:nvCxnSpPr>
      <xdr:spPr>
        <a:xfrm flipV="1">
          <a:off x="7861300" y="9672510"/>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6" name="フローチャート : 判断 355"/>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38778</xdr:rowOff>
    </xdr:from>
    <xdr:ext cx="534377" cy="259045"/>
    <xdr:sp macro="" textlink="">
      <xdr:nvSpPr>
        <xdr:cNvPr id="357" name="テキスト ボックス 356"/>
        <xdr:cNvSpPr txBox="1"/>
      </xdr:nvSpPr>
      <xdr:spPr>
        <a:xfrm>
          <a:off x="8483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108610</xdr:rowOff>
    </xdr:from>
    <xdr:to>
      <xdr:col>11</xdr:col>
      <xdr:colOff>307975</xdr:colOff>
      <xdr:row>56</xdr:row>
      <xdr:rowOff>164465</xdr:rowOff>
    </xdr:to>
    <xdr:cxnSp macro="">
      <xdr:nvCxnSpPr>
        <xdr:cNvPr id="358" name="直線コネクタ 357"/>
        <xdr:cNvCxnSpPr/>
      </xdr:nvCxnSpPr>
      <xdr:spPr>
        <a:xfrm>
          <a:off x="6972300" y="9709810"/>
          <a:ext cx="8890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59" name="フローチャート : 判断 358"/>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82935</xdr:rowOff>
    </xdr:from>
    <xdr:ext cx="534377" cy="259045"/>
    <xdr:sp macro="" textlink="">
      <xdr:nvSpPr>
        <xdr:cNvPr id="360" name="テキスト ボックス 359"/>
        <xdr:cNvSpPr txBox="1"/>
      </xdr:nvSpPr>
      <xdr:spPr>
        <a:xfrm>
          <a:off x="7594111" y="9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1" name="フローチャート : 判断 360"/>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91546</xdr:rowOff>
    </xdr:from>
    <xdr:ext cx="534377" cy="259045"/>
    <xdr:sp macro="" textlink="">
      <xdr:nvSpPr>
        <xdr:cNvPr id="362" name="テキスト ボックス 361"/>
        <xdr:cNvSpPr txBox="1"/>
      </xdr:nvSpPr>
      <xdr:spPr>
        <a:xfrm>
          <a:off x="6705111" y="9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158204</xdr:rowOff>
    </xdr:from>
    <xdr:to>
      <xdr:col>15</xdr:col>
      <xdr:colOff>231775</xdr:colOff>
      <xdr:row>54</xdr:row>
      <xdr:rowOff>88354</xdr:rowOff>
    </xdr:to>
    <xdr:sp macro="" textlink="">
      <xdr:nvSpPr>
        <xdr:cNvPr id="368" name="円/楕円 367"/>
        <xdr:cNvSpPr/>
      </xdr:nvSpPr>
      <xdr:spPr>
        <a:xfrm>
          <a:off x="10426700" y="9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9631</xdr:rowOff>
    </xdr:from>
    <xdr:ext cx="534377" cy="259045"/>
    <xdr:sp macro="" textlink="">
      <xdr:nvSpPr>
        <xdr:cNvPr id="369" name="農林水産業費該当値テキスト"/>
        <xdr:cNvSpPr txBox="1"/>
      </xdr:nvSpPr>
      <xdr:spPr>
        <a:xfrm>
          <a:off x="10528300" y="90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22,681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61811</xdr:rowOff>
    </xdr:from>
    <xdr:to>
      <xdr:col>14</xdr:col>
      <xdr:colOff>79375</xdr:colOff>
      <xdr:row>56</xdr:row>
      <xdr:rowOff>163411</xdr:rowOff>
    </xdr:to>
    <xdr:sp macro="" textlink="">
      <xdr:nvSpPr>
        <xdr:cNvPr id="370" name="円/楕円 369"/>
        <xdr:cNvSpPr/>
      </xdr:nvSpPr>
      <xdr:spPr>
        <a:xfrm>
          <a:off x="9588500" y="96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154538</xdr:rowOff>
    </xdr:from>
    <xdr:ext cx="534377" cy="259045"/>
    <xdr:sp macro="" textlink="">
      <xdr:nvSpPr>
        <xdr:cNvPr id="371" name="テキスト ボックス 370"/>
        <xdr:cNvSpPr txBox="1"/>
      </xdr:nvSpPr>
      <xdr:spPr>
        <a:xfrm>
          <a:off x="9372111" y="97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20510</xdr:rowOff>
    </xdr:from>
    <xdr:to>
      <xdr:col>12</xdr:col>
      <xdr:colOff>561975</xdr:colOff>
      <xdr:row>56</xdr:row>
      <xdr:rowOff>122110</xdr:rowOff>
    </xdr:to>
    <xdr:sp macro="" textlink="">
      <xdr:nvSpPr>
        <xdr:cNvPr id="372" name="円/楕円 371"/>
        <xdr:cNvSpPr/>
      </xdr:nvSpPr>
      <xdr:spPr>
        <a:xfrm>
          <a:off x="8699500" y="96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113237</xdr:rowOff>
    </xdr:from>
    <xdr:ext cx="534377" cy="259045"/>
    <xdr:sp macro="" textlink="">
      <xdr:nvSpPr>
        <xdr:cNvPr id="373" name="テキスト ボックス 372"/>
        <xdr:cNvSpPr txBox="1"/>
      </xdr:nvSpPr>
      <xdr:spPr>
        <a:xfrm>
          <a:off x="8483111" y="97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113665</xdr:rowOff>
    </xdr:from>
    <xdr:to>
      <xdr:col>11</xdr:col>
      <xdr:colOff>358775</xdr:colOff>
      <xdr:row>57</xdr:row>
      <xdr:rowOff>43815</xdr:rowOff>
    </xdr:to>
    <xdr:sp macro="" textlink="">
      <xdr:nvSpPr>
        <xdr:cNvPr id="374" name="円/楕円 373"/>
        <xdr:cNvSpPr/>
      </xdr:nvSpPr>
      <xdr:spPr>
        <a:xfrm>
          <a:off x="7810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34942</xdr:rowOff>
    </xdr:from>
    <xdr:ext cx="534377" cy="259045"/>
    <xdr:sp macro="" textlink="">
      <xdr:nvSpPr>
        <xdr:cNvPr id="375" name="テキスト ボックス 374"/>
        <xdr:cNvSpPr txBox="1"/>
      </xdr:nvSpPr>
      <xdr:spPr>
        <a:xfrm>
          <a:off x="7594111" y="980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57810</xdr:rowOff>
    </xdr:from>
    <xdr:to>
      <xdr:col>10</xdr:col>
      <xdr:colOff>155575</xdr:colOff>
      <xdr:row>56</xdr:row>
      <xdr:rowOff>159410</xdr:rowOff>
    </xdr:to>
    <xdr:sp macro="" textlink="">
      <xdr:nvSpPr>
        <xdr:cNvPr id="376" name="円/楕円 375"/>
        <xdr:cNvSpPr/>
      </xdr:nvSpPr>
      <xdr:spPr>
        <a:xfrm>
          <a:off x="6921500" y="9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150537</xdr:rowOff>
    </xdr:from>
    <xdr:ext cx="534377" cy="259045"/>
    <xdr:sp macro="" textlink="">
      <xdr:nvSpPr>
        <xdr:cNvPr id="377" name="テキスト ボックス 376"/>
        <xdr:cNvSpPr txBox="1"/>
      </xdr:nvSpPr>
      <xdr:spPr>
        <a:xfrm>
          <a:off x="6705111" y="9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79350</xdr:rowOff>
    </xdr:from>
    <xdr:to>
      <xdr:col>15</xdr:col>
      <xdr:colOff>180975</xdr:colOff>
      <xdr:row>78</xdr:row>
      <xdr:rowOff>81727</xdr:rowOff>
    </xdr:to>
    <xdr:cxnSp macro="">
      <xdr:nvCxnSpPr>
        <xdr:cNvPr id="404" name="直線コネクタ 403"/>
        <xdr:cNvCxnSpPr/>
      </xdr:nvCxnSpPr>
      <xdr:spPr>
        <a:xfrm flipV="1">
          <a:off x="9639300" y="13281000"/>
          <a:ext cx="8382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76812</xdr:rowOff>
    </xdr:from>
    <xdr:to>
      <xdr:col>14</xdr:col>
      <xdr:colOff>28575</xdr:colOff>
      <xdr:row>78</xdr:row>
      <xdr:rowOff>81727</xdr:rowOff>
    </xdr:to>
    <xdr:cxnSp macro="">
      <xdr:nvCxnSpPr>
        <xdr:cNvPr id="407" name="直線コネクタ 406"/>
        <xdr:cNvCxnSpPr/>
      </xdr:nvCxnSpPr>
      <xdr:spPr>
        <a:xfrm>
          <a:off x="8750300" y="13449912"/>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08" name="フローチャート : 判断 407"/>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09" name="テキスト ボックス 408"/>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72081</xdr:rowOff>
    </xdr:from>
    <xdr:to>
      <xdr:col>12</xdr:col>
      <xdr:colOff>511175</xdr:colOff>
      <xdr:row>78</xdr:row>
      <xdr:rowOff>76812</xdr:rowOff>
    </xdr:to>
    <xdr:cxnSp macro="">
      <xdr:nvCxnSpPr>
        <xdr:cNvPr id="410" name="直線コネクタ 409"/>
        <xdr:cNvCxnSpPr/>
      </xdr:nvCxnSpPr>
      <xdr:spPr>
        <a:xfrm>
          <a:off x="7861300" y="13445181"/>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1" name="フローチャート : 判断 410"/>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2" name="テキスト ボックス 411"/>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72081</xdr:rowOff>
    </xdr:from>
    <xdr:to>
      <xdr:col>11</xdr:col>
      <xdr:colOff>307975</xdr:colOff>
      <xdr:row>78</xdr:row>
      <xdr:rowOff>73658</xdr:rowOff>
    </xdr:to>
    <xdr:cxnSp macro="">
      <xdr:nvCxnSpPr>
        <xdr:cNvPr id="413" name="直線コネクタ 412"/>
        <xdr:cNvCxnSpPr/>
      </xdr:nvCxnSpPr>
      <xdr:spPr>
        <a:xfrm flipV="1">
          <a:off x="6972300" y="13445181"/>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4" name="フローチャート : 判断 413"/>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124206</xdr:rowOff>
    </xdr:from>
    <xdr:ext cx="534377" cy="259045"/>
    <xdr:sp macro="" textlink="">
      <xdr:nvSpPr>
        <xdr:cNvPr id="415" name="テキスト ボックス 414"/>
        <xdr:cNvSpPr txBox="1"/>
      </xdr:nvSpPr>
      <xdr:spPr>
        <a:xfrm>
          <a:off x="7594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6" name="フローチャート : 判断 415"/>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110375</xdr:rowOff>
    </xdr:from>
    <xdr:ext cx="534377" cy="259045"/>
    <xdr:sp macro="" textlink="">
      <xdr:nvSpPr>
        <xdr:cNvPr id="417" name="テキスト ボックス 416"/>
        <xdr:cNvSpPr txBox="1"/>
      </xdr:nvSpPr>
      <xdr:spPr>
        <a:xfrm>
          <a:off x="6705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28550</xdr:rowOff>
    </xdr:from>
    <xdr:to>
      <xdr:col>15</xdr:col>
      <xdr:colOff>231775</xdr:colOff>
      <xdr:row>77</xdr:row>
      <xdr:rowOff>130150</xdr:rowOff>
    </xdr:to>
    <xdr:sp macro="" textlink="">
      <xdr:nvSpPr>
        <xdr:cNvPr id="423" name="円/楕円 422"/>
        <xdr:cNvSpPr/>
      </xdr:nvSpPr>
      <xdr:spPr>
        <a:xfrm>
          <a:off x="104267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6977</xdr:rowOff>
    </xdr:from>
    <xdr:ext cx="534377" cy="259045"/>
    <xdr:sp macro="" textlink="">
      <xdr:nvSpPr>
        <xdr:cNvPr id="424" name="商工費該当値テキスト"/>
        <xdr:cNvSpPr txBox="1"/>
      </xdr:nvSpPr>
      <xdr:spPr>
        <a:xfrm>
          <a:off x="10528300" y="132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30927</xdr:rowOff>
    </xdr:from>
    <xdr:to>
      <xdr:col>14</xdr:col>
      <xdr:colOff>79375</xdr:colOff>
      <xdr:row>78</xdr:row>
      <xdr:rowOff>132527</xdr:rowOff>
    </xdr:to>
    <xdr:sp macro="" textlink="">
      <xdr:nvSpPr>
        <xdr:cNvPr id="425" name="円/楕円 424"/>
        <xdr:cNvSpPr/>
      </xdr:nvSpPr>
      <xdr:spPr>
        <a:xfrm>
          <a:off x="9588500" y="134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123654</xdr:rowOff>
    </xdr:from>
    <xdr:ext cx="469744" cy="259045"/>
    <xdr:sp macro="" textlink="">
      <xdr:nvSpPr>
        <xdr:cNvPr id="426" name="テキスト ボックス 425"/>
        <xdr:cNvSpPr txBox="1"/>
      </xdr:nvSpPr>
      <xdr:spPr>
        <a:xfrm>
          <a:off x="9404427" y="134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26012</xdr:rowOff>
    </xdr:from>
    <xdr:to>
      <xdr:col>12</xdr:col>
      <xdr:colOff>561975</xdr:colOff>
      <xdr:row>78</xdr:row>
      <xdr:rowOff>127612</xdr:rowOff>
    </xdr:to>
    <xdr:sp macro="" textlink="">
      <xdr:nvSpPr>
        <xdr:cNvPr id="427" name="円/楕円 426"/>
        <xdr:cNvSpPr/>
      </xdr:nvSpPr>
      <xdr:spPr>
        <a:xfrm>
          <a:off x="8699500" y="1339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118739</xdr:rowOff>
    </xdr:from>
    <xdr:ext cx="469744" cy="259045"/>
    <xdr:sp macro="" textlink="">
      <xdr:nvSpPr>
        <xdr:cNvPr id="428" name="テキスト ボックス 427"/>
        <xdr:cNvSpPr txBox="1"/>
      </xdr:nvSpPr>
      <xdr:spPr>
        <a:xfrm>
          <a:off x="8515427" y="1349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21281</xdr:rowOff>
    </xdr:from>
    <xdr:to>
      <xdr:col>11</xdr:col>
      <xdr:colOff>358775</xdr:colOff>
      <xdr:row>78</xdr:row>
      <xdr:rowOff>122881</xdr:rowOff>
    </xdr:to>
    <xdr:sp macro="" textlink="">
      <xdr:nvSpPr>
        <xdr:cNvPr id="429" name="円/楕円 428"/>
        <xdr:cNvSpPr/>
      </xdr:nvSpPr>
      <xdr:spPr>
        <a:xfrm>
          <a:off x="7810500" y="133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114008</xdr:rowOff>
    </xdr:from>
    <xdr:ext cx="469744" cy="259045"/>
    <xdr:sp macro="" textlink="">
      <xdr:nvSpPr>
        <xdr:cNvPr id="430" name="テキスト ボックス 429"/>
        <xdr:cNvSpPr txBox="1"/>
      </xdr:nvSpPr>
      <xdr:spPr>
        <a:xfrm>
          <a:off x="7626427" y="134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22858</xdr:rowOff>
    </xdr:from>
    <xdr:to>
      <xdr:col>10</xdr:col>
      <xdr:colOff>155575</xdr:colOff>
      <xdr:row>78</xdr:row>
      <xdr:rowOff>124458</xdr:rowOff>
    </xdr:to>
    <xdr:sp macro="" textlink="">
      <xdr:nvSpPr>
        <xdr:cNvPr id="431" name="円/楕円 430"/>
        <xdr:cNvSpPr/>
      </xdr:nvSpPr>
      <xdr:spPr>
        <a:xfrm>
          <a:off x="6921500" y="13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115585</xdr:rowOff>
    </xdr:from>
    <xdr:ext cx="469744" cy="259045"/>
    <xdr:sp macro="" textlink="">
      <xdr:nvSpPr>
        <xdr:cNvPr id="432" name="テキスト ボックス 431"/>
        <xdr:cNvSpPr txBox="1"/>
      </xdr:nvSpPr>
      <xdr:spPr>
        <a:xfrm>
          <a:off x="6737427" y="13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149149</xdr:rowOff>
    </xdr:from>
    <xdr:to>
      <xdr:col>15</xdr:col>
      <xdr:colOff>180975</xdr:colOff>
      <xdr:row>97</xdr:row>
      <xdr:rowOff>291</xdr:rowOff>
    </xdr:to>
    <xdr:cxnSp macro="">
      <xdr:nvCxnSpPr>
        <xdr:cNvPr id="462" name="直線コネクタ 461"/>
        <xdr:cNvCxnSpPr/>
      </xdr:nvCxnSpPr>
      <xdr:spPr>
        <a:xfrm flipV="1">
          <a:off x="9639300" y="16608349"/>
          <a:ext cx="8382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291</xdr:rowOff>
    </xdr:from>
    <xdr:to>
      <xdr:col>14</xdr:col>
      <xdr:colOff>28575</xdr:colOff>
      <xdr:row>97</xdr:row>
      <xdr:rowOff>110440</xdr:rowOff>
    </xdr:to>
    <xdr:cxnSp macro="">
      <xdr:nvCxnSpPr>
        <xdr:cNvPr id="465" name="直線コネクタ 464"/>
        <xdr:cNvCxnSpPr/>
      </xdr:nvCxnSpPr>
      <xdr:spPr>
        <a:xfrm flipV="1">
          <a:off x="8750300" y="16630941"/>
          <a:ext cx="889000" cy="1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6" name="フローチャート : 判断 465"/>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108920</xdr:rowOff>
    </xdr:from>
    <xdr:ext cx="534377" cy="259045"/>
    <xdr:sp macro="" textlink="">
      <xdr:nvSpPr>
        <xdr:cNvPr id="467" name="テキスト ボックス 466"/>
        <xdr:cNvSpPr txBox="1"/>
      </xdr:nvSpPr>
      <xdr:spPr>
        <a:xfrm>
          <a:off x="9372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110440</xdr:rowOff>
    </xdr:from>
    <xdr:to>
      <xdr:col>12</xdr:col>
      <xdr:colOff>511175</xdr:colOff>
      <xdr:row>97</xdr:row>
      <xdr:rowOff>160235</xdr:rowOff>
    </xdr:to>
    <xdr:cxnSp macro="">
      <xdr:nvCxnSpPr>
        <xdr:cNvPr id="468" name="直線コネクタ 467"/>
        <xdr:cNvCxnSpPr/>
      </xdr:nvCxnSpPr>
      <xdr:spPr>
        <a:xfrm flipV="1">
          <a:off x="7861300" y="16741090"/>
          <a:ext cx="88900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69" name="フローチャート : 判断 468"/>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106920</xdr:rowOff>
    </xdr:from>
    <xdr:ext cx="534377" cy="259045"/>
    <xdr:sp macro="" textlink="">
      <xdr:nvSpPr>
        <xdr:cNvPr id="470" name="テキスト ボックス 469"/>
        <xdr:cNvSpPr txBox="1"/>
      </xdr:nvSpPr>
      <xdr:spPr>
        <a:xfrm>
          <a:off x="8483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74434</xdr:rowOff>
    </xdr:from>
    <xdr:to>
      <xdr:col>11</xdr:col>
      <xdr:colOff>307975</xdr:colOff>
      <xdr:row>97</xdr:row>
      <xdr:rowOff>160235</xdr:rowOff>
    </xdr:to>
    <xdr:cxnSp macro="">
      <xdr:nvCxnSpPr>
        <xdr:cNvPr id="471" name="直線コネクタ 470"/>
        <xdr:cNvCxnSpPr/>
      </xdr:nvCxnSpPr>
      <xdr:spPr>
        <a:xfrm>
          <a:off x="6972300" y="16705084"/>
          <a:ext cx="889000" cy="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2" name="フローチャート : 判断 471"/>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31900</xdr:rowOff>
    </xdr:from>
    <xdr:ext cx="534377" cy="259045"/>
    <xdr:sp macro="" textlink="">
      <xdr:nvSpPr>
        <xdr:cNvPr id="473" name="テキスト ボックス 472"/>
        <xdr:cNvSpPr txBox="1"/>
      </xdr:nvSpPr>
      <xdr:spPr>
        <a:xfrm>
          <a:off x="7594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4" name="フローチャート : 判断 473"/>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2525</xdr:rowOff>
    </xdr:from>
    <xdr:ext cx="534377" cy="259045"/>
    <xdr:sp macro="" textlink="">
      <xdr:nvSpPr>
        <xdr:cNvPr id="475" name="テキスト ボックス 474"/>
        <xdr:cNvSpPr txBox="1"/>
      </xdr:nvSpPr>
      <xdr:spPr>
        <a:xfrm>
          <a:off x="6705111" y="162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98349</xdr:rowOff>
    </xdr:from>
    <xdr:to>
      <xdr:col>15</xdr:col>
      <xdr:colOff>231775</xdr:colOff>
      <xdr:row>97</xdr:row>
      <xdr:rowOff>28499</xdr:rowOff>
    </xdr:to>
    <xdr:sp macro="" textlink="">
      <xdr:nvSpPr>
        <xdr:cNvPr id="481" name="円/楕円 480"/>
        <xdr:cNvSpPr/>
      </xdr:nvSpPr>
      <xdr:spPr>
        <a:xfrm>
          <a:off x="10426700" y="165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76776</xdr:rowOff>
    </xdr:from>
    <xdr:ext cx="534377" cy="259045"/>
    <xdr:sp macro="" textlink="">
      <xdr:nvSpPr>
        <xdr:cNvPr id="482" name="土木費該当値テキスト"/>
        <xdr:cNvSpPr txBox="1"/>
      </xdr:nvSpPr>
      <xdr:spPr>
        <a:xfrm>
          <a:off x="10528300" y="165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120941</xdr:rowOff>
    </xdr:from>
    <xdr:to>
      <xdr:col>14</xdr:col>
      <xdr:colOff>79375</xdr:colOff>
      <xdr:row>97</xdr:row>
      <xdr:rowOff>51091</xdr:rowOff>
    </xdr:to>
    <xdr:sp macro="" textlink="">
      <xdr:nvSpPr>
        <xdr:cNvPr id="483" name="円/楕円 482"/>
        <xdr:cNvSpPr/>
      </xdr:nvSpPr>
      <xdr:spPr>
        <a:xfrm>
          <a:off x="9588500" y="165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42218</xdr:rowOff>
    </xdr:from>
    <xdr:ext cx="534377" cy="259045"/>
    <xdr:sp macro="" textlink="">
      <xdr:nvSpPr>
        <xdr:cNvPr id="484" name="テキスト ボックス 483"/>
        <xdr:cNvSpPr txBox="1"/>
      </xdr:nvSpPr>
      <xdr:spPr>
        <a:xfrm>
          <a:off x="9372111" y="1667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59640</xdr:rowOff>
    </xdr:from>
    <xdr:to>
      <xdr:col>12</xdr:col>
      <xdr:colOff>561975</xdr:colOff>
      <xdr:row>97</xdr:row>
      <xdr:rowOff>161240</xdr:rowOff>
    </xdr:to>
    <xdr:sp macro="" textlink="">
      <xdr:nvSpPr>
        <xdr:cNvPr id="485" name="円/楕円 484"/>
        <xdr:cNvSpPr/>
      </xdr:nvSpPr>
      <xdr:spPr>
        <a:xfrm>
          <a:off x="8699500" y="166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152367</xdr:rowOff>
    </xdr:from>
    <xdr:ext cx="534377" cy="259045"/>
    <xdr:sp macro="" textlink="">
      <xdr:nvSpPr>
        <xdr:cNvPr id="486" name="テキスト ボックス 485"/>
        <xdr:cNvSpPr txBox="1"/>
      </xdr:nvSpPr>
      <xdr:spPr>
        <a:xfrm>
          <a:off x="8483111" y="1678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109435</xdr:rowOff>
    </xdr:from>
    <xdr:to>
      <xdr:col>11</xdr:col>
      <xdr:colOff>358775</xdr:colOff>
      <xdr:row>98</xdr:row>
      <xdr:rowOff>39585</xdr:rowOff>
    </xdr:to>
    <xdr:sp macro="" textlink="">
      <xdr:nvSpPr>
        <xdr:cNvPr id="487" name="円/楕円 486"/>
        <xdr:cNvSpPr/>
      </xdr:nvSpPr>
      <xdr:spPr>
        <a:xfrm>
          <a:off x="7810500" y="167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30712</xdr:rowOff>
    </xdr:from>
    <xdr:ext cx="534377" cy="259045"/>
    <xdr:sp macro="" textlink="">
      <xdr:nvSpPr>
        <xdr:cNvPr id="488" name="テキスト ボックス 487"/>
        <xdr:cNvSpPr txBox="1"/>
      </xdr:nvSpPr>
      <xdr:spPr>
        <a:xfrm>
          <a:off x="7594111"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23634</xdr:rowOff>
    </xdr:from>
    <xdr:to>
      <xdr:col>10</xdr:col>
      <xdr:colOff>155575</xdr:colOff>
      <xdr:row>97</xdr:row>
      <xdr:rowOff>125234</xdr:rowOff>
    </xdr:to>
    <xdr:sp macro="" textlink="">
      <xdr:nvSpPr>
        <xdr:cNvPr id="489" name="円/楕円 488"/>
        <xdr:cNvSpPr/>
      </xdr:nvSpPr>
      <xdr:spPr>
        <a:xfrm>
          <a:off x="6921500" y="166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116361</xdr:rowOff>
    </xdr:from>
    <xdr:ext cx="534377" cy="259045"/>
    <xdr:sp macro="" textlink="">
      <xdr:nvSpPr>
        <xdr:cNvPr id="490" name="テキスト ボックス 489"/>
        <xdr:cNvSpPr txBox="1"/>
      </xdr:nvSpPr>
      <xdr:spPr>
        <a:xfrm>
          <a:off x="6705111"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126860</xdr:rowOff>
    </xdr:from>
    <xdr:to>
      <xdr:col>23</xdr:col>
      <xdr:colOff>517525</xdr:colOff>
      <xdr:row>36</xdr:row>
      <xdr:rowOff>159093</xdr:rowOff>
    </xdr:to>
    <xdr:cxnSp macro="">
      <xdr:nvCxnSpPr>
        <xdr:cNvPr id="520" name="直線コネクタ 519"/>
        <xdr:cNvCxnSpPr/>
      </xdr:nvCxnSpPr>
      <xdr:spPr>
        <a:xfrm>
          <a:off x="15481300" y="6299060"/>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126860</xdr:rowOff>
    </xdr:from>
    <xdr:to>
      <xdr:col>22</xdr:col>
      <xdr:colOff>365125</xdr:colOff>
      <xdr:row>37</xdr:row>
      <xdr:rowOff>32334</xdr:rowOff>
    </xdr:to>
    <xdr:cxnSp macro="">
      <xdr:nvCxnSpPr>
        <xdr:cNvPr id="523" name="直線コネクタ 522"/>
        <xdr:cNvCxnSpPr/>
      </xdr:nvCxnSpPr>
      <xdr:spPr>
        <a:xfrm flipV="1">
          <a:off x="14592300" y="6299060"/>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4" name="フローチャート : 判断 523"/>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53002</xdr:rowOff>
    </xdr:from>
    <xdr:ext cx="534377" cy="259045"/>
    <xdr:sp macro="" textlink="">
      <xdr:nvSpPr>
        <xdr:cNvPr id="525" name="テキスト ボックス 524"/>
        <xdr:cNvSpPr txBox="1"/>
      </xdr:nvSpPr>
      <xdr:spPr>
        <a:xfrm>
          <a:off x="15214111" y="639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32334</xdr:rowOff>
    </xdr:from>
    <xdr:to>
      <xdr:col>21</xdr:col>
      <xdr:colOff>161925</xdr:colOff>
      <xdr:row>37</xdr:row>
      <xdr:rowOff>118250</xdr:rowOff>
    </xdr:to>
    <xdr:cxnSp macro="">
      <xdr:nvCxnSpPr>
        <xdr:cNvPr id="526" name="直線コネクタ 525"/>
        <xdr:cNvCxnSpPr/>
      </xdr:nvCxnSpPr>
      <xdr:spPr>
        <a:xfrm flipV="1">
          <a:off x="13703300" y="6375984"/>
          <a:ext cx="889000" cy="8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7" name="フローチャート : 判断 526"/>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120857</xdr:rowOff>
    </xdr:from>
    <xdr:ext cx="534377" cy="259045"/>
    <xdr:sp macro="" textlink="">
      <xdr:nvSpPr>
        <xdr:cNvPr id="528" name="テキスト ボックス 527"/>
        <xdr:cNvSpPr txBox="1"/>
      </xdr:nvSpPr>
      <xdr:spPr>
        <a:xfrm>
          <a:off x="14325111" y="64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49136</xdr:rowOff>
    </xdr:from>
    <xdr:to>
      <xdr:col>19</xdr:col>
      <xdr:colOff>644525</xdr:colOff>
      <xdr:row>37</xdr:row>
      <xdr:rowOff>118250</xdr:rowOff>
    </xdr:to>
    <xdr:cxnSp macro="">
      <xdr:nvCxnSpPr>
        <xdr:cNvPr id="529" name="直線コネクタ 528"/>
        <xdr:cNvCxnSpPr/>
      </xdr:nvCxnSpPr>
      <xdr:spPr>
        <a:xfrm>
          <a:off x="12814300" y="6392786"/>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0" name="フローチャート : 判断 529"/>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11130</xdr:rowOff>
    </xdr:from>
    <xdr:ext cx="534377" cy="259045"/>
    <xdr:sp macro="" textlink="">
      <xdr:nvSpPr>
        <xdr:cNvPr id="531" name="テキスト ボックス 530"/>
        <xdr:cNvSpPr txBox="1"/>
      </xdr:nvSpPr>
      <xdr:spPr>
        <a:xfrm>
          <a:off x="13436111" y="652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2" name="フローチャート : 判断 531"/>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5186</xdr:rowOff>
    </xdr:from>
    <xdr:ext cx="534377" cy="259045"/>
    <xdr:sp macro="" textlink="">
      <xdr:nvSpPr>
        <xdr:cNvPr id="533" name="テキスト ボックス 532"/>
        <xdr:cNvSpPr txBox="1"/>
      </xdr:nvSpPr>
      <xdr:spPr>
        <a:xfrm>
          <a:off x="12547111" y="65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108293</xdr:rowOff>
    </xdr:from>
    <xdr:to>
      <xdr:col>23</xdr:col>
      <xdr:colOff>568325</xdr:colOff>
      <xdr:row>37</xdr:row>
      <xdr:rowOff>38443</xdr:rowOff>
    </xdr:to>
    <xdr:sp macro="" textlink="">
      <xdr:nvSpPr>
        <xdr:cNvPr id="539" name="円/楕円 538"/>
        <xdr:cNvSpPr/>
      </xdr:nvSpPr>
      <xdr:spPr>
        <a:xfrm>
          <a:off x="16268700" y="62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131170</xdr:rowOff>
    </xdr:from>
    <xdr:ext cx="534377" cy="259045"/>
    <xdr:sp macro="" textlink="">
      <xdr:nvSpPr>
        <xdr:cNvPr id="540" name="消防費該当値テキスト"/>
        <xdr:cNvSpPr txBox="1"/>
      </xdr:nvSpPr>
      <xdr:spPr>
        <a:xfrm>
          <a:off x="16370300" y="613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76060</xdr:rowOff>
    </xdr:from>
    <xdr:to>
      <xdr:col>22</xdr:col>
      <xdr:colOff>415925</xdr:colOff>
      <xdr:row>37</xdr:row>
      <xdr:rowOff>6210</xdr:rowOff>
    </xdr:to>
    <xdr:sp macro="" textlink="">
      <xdr:nvSpPr>
        <xdr:cNvPr id="541" name="円/楕円 540"/>
        <xdr:cNvSpPr/>
      </xdr:nvSpPr>
      <xdr:spPr>
        <a:xfrm>
          <a:off x="15430500" y="6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22737</xdr:rowOff>
    </xdr:from>
    <xdr:ext cx="534377" cy="259045"/>
    <xdr:sp macro="" textlink="">
      <xdr:nvSpPr>
        <xdr:cNvPr id="542" name="テキスト ボックス 541"/>
        <xdr:cNvSpPr txBox="1"/>
      </xdr:nvSpPr>
      <xdr:spPr>
        <a:xfrm>
          <a:off x="15214111" y="60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152984</xdr:rowOff>
    </xdr:from>
    <xdr:to>
      <xdr:col>21</xdr:col>
      <xdr:colOff>212725</xdr:colOff>
      <xdr:row>37</xdr:row>
      <xdr:rowOff>83134</xdr:rowOff>
    </xdr:to>
    <xdr:sp macro="" textlink="">
      <xdr:nvSpPr>
        <xdr:cNvPr id="543" name="円/楕円 542"/>
        <xdr:cNvSpPr/>
      </xdr:nvSpPr>
      <xdr:spPr>
        <a:xfrm>
          <a:off x="14541500" y="63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99661</xdr:rowOff>
    </xdr:from>
    <xdr:ext cx="534377" cy="259045"/>
    <xdr:sp macro="" textlink="">
      <xdr:nvSpPr>
        <xdr:cNvPr id="544" name="テキスト ボックス 543"/>
        <xdr:cNvSpPr txBox="1"/>
      </xdr:nvSpPr>
      <xdr:spPr>
        <a:xfrm>
          <a:off x="14325111" y="61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67450</xdr:rowOff>
    </xdr:from>
    <xdr:to>
      <xdr:col>20</xdr:col>
      <xdr:colOff>9525</xdr:colOff>
      <xdr:row>37</xdr:row>
      <xdr:rowOff>169050</xdr:rowOff>
    </xdr:to>
    <xdr:sp macro="" textlink="">
      <xdr:nvSpPr>
        <xdr:cNvPr id="545" name="円/楕円 544"/>
        <xdr:cNvSpPr/>
      </xdr:nvSpPr>
      <xdr:spPr>
        <a:xfrm>
          <a:off x="13652500" y="64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14127</xdr:rowOff>
    </xdr:from>
    <xdr:ext cx="534377" cy="259045"/>
    <xdr:sp macro="" textlink="">
      <xdr:nvSpPr>
        <xdr:cNvPr id="546" name="テキスト ボックス 545"/>
        <xdr:cNvSpPr txBox="1"/>
      </xdr:nvSpPr>
      <xdr:spPr>
        <a:xfrm>
          <a:off x="13436111" y="61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169786</xdr:rowOff>
    </xdr:from>
    <xdr:to>
      <xdr:col>18</xdr:col>
      <xdr:colOff>492125</xdr:colOff>
      <xdr:row>37</xdr:row>
      <xdr:rowOff>99936</xdr:rowOff>
    </xdr:to>
    <xdr:sp macro="" textlink="">
      <xdr:nvSpPr>
        <xdr:cNvPr id="547" name="円/楕円 546"/>
        <xdr:cNvSpPr/>
      </xdr:nvSpPr>
      <xdr:spPr>
        <a:xfrm>
          <a:off x="12763500" y="6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116463</xdr:rowOff>
    </xdr:from>
    <xdr:ext cx="534377" cy="259045"/>
    <xdr:sp macro="" textlink="">
      <xdr:nvSpPr>
        <xdr:cNvPr id="548" name="テキスト ボックス 547"/>
        <xdr:cNvSpPr txBox="1"/>
      </xdr:nvSpPr>
      <xdr:spPr>
        <a:xfrm>
          <a:off x="12547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114840</xdr:rowOff>
    </xdr:from>
    <xdr:to>
      <xdr:col>23</xdr:col>
      <xdr:colOff>517525</xdr:colOff>
      <xdr:row>57</xdr:row>
      <xdr:rowOff>29648</xdr:rowOff>
    </xdr:to>
    <xdr:cxnSp macro="">
      <xdr:nvCxnSpPr>
        <xdr:cNvPr id="578" name="直線コネクタ 577"/>
        <xdr:cNvCxnSpPr/>
      </xdr:nvCxnSpPr>
      <xdr:spPr>
        <a:xfrm flipV="1">
          <a:off x="15481300" y="9544590"/>
          <a:ext cx="8382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128632</xdr:rowOff>
    </xdr:from>
    <xdr:to>
      <xdr:col>22</xdr:col>
      <xdr:colOff>365125</xdr:colOff>
      <xdr:row>57</xdr:row>
      <xdr:rowOff>29648</xdr:rowOff>
    </xdr:to>
    <xdr:cxnSp macro="">
      <xdr:nvCxnSpPr>
        <xdr:cNvPr id="581" name="直線コネクタ 580"/>
        <xdr:cNvCxnSpPr/>
      </xdr:nvCxnSpPr>
      <xdr:spPr>
        <a:xfrm>
          <a:off x="14592300" y="9729832"/>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2" name="フローチャート : 判断 581"/>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162107</xdr:rowOff>
    </xdr:from>
    <xdr:ext cx="534377" cy="259045"/>
    <xdr:sp macro="" textlink="">
      <xdr:nvSpPr>
        <xdr:cNvPr id="583" name="テキスト ボックス 582"/>
        <xdr:cNvSpPr txBox="1"/>
      </xdr:nvSpPr>
      <xdr:spPr>
        <a:xfrm>
          <a:off x="15214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62585</xdr:rowOff>
    </xdr:from>
    <xdr:to>
      <xdr:col>21</xdr:col>
      <xdr:colOff>161925</xdr:colOff>
      <xdr:row>56</xdr:row>
      <xdr:rowOff>128632</xdr:rowOff>
    </xdr:to>
    <xdr:cxnSp macro="">
      <xdr:nvCxnSpPr>
        <xdr:cNvPr id="584" name="直線コネクタ 583"/>
        <xdr:cNvCxnSpPr/>
      </xdr:nvCxnSpPr>
      <xdr:spPr>
        <a:xfrm>
          <a:off x="13703300" y="9492335"/>
          <a:ext cx="889000" cy="23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5" name="フローチャート : 判断 584"/>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160640</xdr:rowOff>
    </xdr:from>
    <xdr:ext cx="534377" cy="259045"/>
    <xdr:sp macro="" textlink="">
      <xdr:nvSpPr>
        <xdr:cNvPr id="586" name="テキスト ボックス 585"/>
        <xdr:cNvSpPr txBox="1"/>
      </xdr:nvSpPr>
      <xdr:spPr>
        <a:xfrm>
          <a:off x="14325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146863</xdr:rowOff>
    </xdr:from>
    <xdr:to>
      <xdr:col>19</xdr:col>
      <xdr:colOff>644525</xdr:colOff>
      <xdr:row>55</xdr:row>
      <xdr:rowOff>62585</xdr:rowOff>
    </xdr:to>
    <xdr:cxnSp macro="">
      <xdr:nvCxnSpPr>
        <xdr:cNvPr id="587" name="直線コネクタ 586"/>
        <xdr:cNvCxnSpPr/>
      </xdr:nvCxnSpPr>
      <xdr:spPr>
        <a:xfrm>
          <a:off x="12814300" y="9405163"/>
          <a:ext cx="889000" cy="8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88" name="フローチャート : 判断 587"/>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56507</xdr:rowOff>
    </xdr:from>
    <xdr:ext cx="534377" cy="259045"/>
    <xdr:sp macro="" textlink="">
      <xdr:nvSpPr>
        <xdr:cNvPr id="589" name="テキスト ボックス 588"/>
        <xdr:cNvSpPr txBox="1"/>
      </xdr:nvSpPr>
      <xdr:spPr>
        <a:xfrm>
          <a:off x="13436111" y="96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0" name="フローチャート : 判断 589"/>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37057</xdr:rowOff>
    </xdr:from>
    <xdr:ext cx="534377" cy="259045"/>
    <xdr:sp macro="" textlink="">
      <xdr:nvSpPr>
        <xdr:cNvPr id="591" name="テキスト ボックス 590"/>
        <xdr:cNvSpPr txBox="1"/>
      </xdr:nvSpPr>
      <xdr:spPr>
        <a:xfrm>
          <a:off x="12547111" y="963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64040</xdr:rowOff>
    </xdr:from>
    <xdr:to>
      <xdr:col>23</xdr:col>
      <xdr:colOff>568325</xdr:colOff>
      <xdr:row>55</xdr:row>
      <xdr:rowOff>165640</xdr:rowOff>
    </xdr:to>
    <xdr:sp macro="" textlink="">
      <xdr:nvSpPr>
        <xdr:cNvPr id="597" name="円/楕円 596"/>
        <xdr:cNvSpPr/>
      </xdr:nvSpPr>
      <xdr:spPr>
        <a:xfrm>
          <a:off x="16268700" y="94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86917</xdr:rowOff>
    </xdr:from>
    <xdr:ext cx="534377" cy="259045"/>
    <xdr:sp macro="" textlink="">
      <xdr:nvSpPr>
        <xdr:cNvPr id="598" name="教育費該当値テキスト"/>
        <xdr:cNvSpPr txBox="1"/>
      </xdr:nvSpPr>
      <xdr:spPr>
        <a:xfrm>
          <a:off x="16370300"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52,305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150298</xdr:rowOff>
    </xdr:from>
    <xdr:to>
      <xdr:col>22</xdr:col>
      <xdr:colOff>415925</xdr:colOff>
      <xdr:row>57</xdr:row>
      <xdr:rowOff>80448</xdr:rowOff>
    </xdr:to>
    <xdr:sp macro="" textlink="">
      <xdr:nvSpPr>
        <xdr:cNvPr id="599" name="円/楕円 598"/>
        <xdr:cNvSpPr/>
      </xdr:nvSpPr>
      <xdr:spPr>
        <a:xfrm>
          <a:off x="15430500" y="97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71575</xdr:rowOff>
    </xdr:from>
    <xdr:ext cx="534377" cy="259045"/>
    <xdr:sp macro="" textlink="">
      <xdr:nvSpPr>
        <xdr:cNvPr id="600" name="テキスト ボックス 599"/>
        <xdr:cNvSpPr txBox="1"/>
      </xdr:nvSpPr>
      <xdr:spPr>
        <a:xfrm>
          <a:off x="15214111" y="98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77832</xdr:rowOff>
    </xdr:from>
    <xdr:to>
      <xdr:col>21</xdr:col>
      <xdr:colOff>212725</xdr:colOff>
      <xdr:row>57</xdr:row>
      <xdr:rowOff>7982</xdr:rowOff>
    </xdr:to>
    <xdr:sp macro="" textlink="">
      <xdr:nvSpPr>
        <xdr:cNvPr id="601" name="円/楕円 600"/>
        <xdr:cNvSpPr/>
      </xdr:nvSpPr>
      <xdr:spPr>
        <a:xfrm>
          <a:off x="14541500" y="9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170559</xdr:rowOff>
    </xdr:from>
    <xdr:ext cx="534377" cy="259045"/>
    <xdr:sp macro="" textlink="">
      <xdr:nvSpPr>
        <xdr:cNvPr id="602" name="テキスト ボックス 601"/>
        <xdr:cNvSpPr txBox="1"/>
      </xdr:nvSpPr>
      <xdr:spPr>
        <a:xfrm>
          <a:off x="14325111" y="97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11785</xdr:rowOff>
    </xdr:from>
    <xdr:to>
      <xdr:col>20</xdr:col>
      <xdr:colOff>9525</xdr:colOff>
      <xdr:row>55</xdr:row>
      <xdr:rowOff>113385</xdr:rowOff>
    </xdr:to>
    <xdr:sp macro="" textlink="">
      <xdr:nvSpPr>
        <xdr:cNvPr id="603" name="円/楕円 602"/>
        <xdr:cNvSpPr/>
      </xdr:nvSpPr>
      <xdr:spPr>
        <a:xfrm>
          <a:off x="13652500" y="94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129912</xdr:rowOff>
    </xdr:from>
    <xdr:ext cx="534377" cy="259045"/>
    <xdr:sp macro="" textlink="">
      <xdr:nvSpPr>
        <xdr:cNvPr id="604" name="テキスト ボックス 603"/>
        <xdr:cNvSpPr txBox="1"/>
      </xdr:nvSpPr>
      <xdr:spPr>
        <a:xfrm>
          <a:off x="13436111" y="92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96063</xdr:rowOff>
    </xdr:from>
    <xdr:to>
      <xdr:col>18</xdr:col>
      <xdr:colOff>492125</xdr:colOff>
      <xdr:row>55</xdr:row>
      <xdr:rowOff>26213</xdr:rowOff>
    </xdr:to>
    <xdr:sp macro="" textlink="">
      <xdr:nvSpPr>
        <xdr:cNvPr id="605" name="円/楕円 604"/>
        <xdr:cNvSpPr/>
      </xdr:nvSpPr>
      <xdr:spPr>
        <a:xfrm>
          <a:off x="12763500" y="93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42740</xdr:rowOff>
    </xdr:from>
    <xdr:ext cx="534377" cy="259045"/>
    <xdr:sp macro="" textlink="">
      <xdr:nvSpPr>
        <xdr:cNvPr id="606" name="テキスト ボックス 605"/>
        <xdr:cNvSpPr txBox="1"/>
      </xdr:nvSpPr>
      <xdr:spPr>
        <a:xfrm>
          <a:off x="12547111" y="91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59119</xdr:rowOff>
    </xdr:from>
    <xdr:to>
      <xdr:col>23</xdr:col>
      <xdr:colOff>517525</xdr:colOff>
      <xdr:row>74</xdr:row>
      <xdr:rowOff>125070</xdr:rowOff>
    </xdr:to>
    <xdr:cxnSp macro="">
      <xdr:nvCxnSpPr>
        <xdr:cNvPr id="635" name="直線コネクタ 634"/>
        <xdr:cNvCxnSpPr/>
      </xdr:nvCxnSpPr>
      <xdr:spPr>
        <a:xfrm flipV="1">
          <a:off x="15481300" y="12574969"/>
          <a:ext cx="838200" cy="2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88549</xdr:rowOff>
    </xdr:from>
    <xdr:ext cx="469744" cy="259045"/>
    <xdr:sp macro="" textlink="">
      <xdr:nvSpPr>
        <xdr:cNvPr id="636" name="災害復旧費平均値テキスト"/>
        <xdr:cNvSpPr txBox="1"/>
      </xdr:nvSpPr>
      <xdr:spPr>
        <a:xfrm>
          <a:off x="16370300" y="13461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164998</xdr:rowOff>
    </xdr:from>
    <xdr:to>
      <xdr:col>22</xdr:col>
      <xdr:colOff>365125</xdr:colOff>
      <xdr:row>74</xdr:row>
      <xdr:rowOff>125070</xdr:rowOff>
    </xdr:to>
    <xdr:cxnSp macro="">
      <xdr:nvCxnSpPr>
        <xdr:cNvPr id="638" name="直線コネクタ 637"/>
        <xdr:cNvCxnSpPr/>
      </xdr:nvCxnSpPr>
      <xdr:spPr>
        <a:xfrm>
          <a:off x="14592300" y="12509398"/>
          <a:ext cx="889000" cy="30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39" name="フローチャート : 判断 638"/>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94683</xdr:rowOff>
    </xdr:from>
    <xdr:ext cx="469744" cy="259045"/>
    <xdr:sp macro="" textlink="">
      <xdr:nvSpPr>
        <xdr:cNvPr id="640" name="テキスト ボックス 639"/>
        <xdr:cNvSpPr txBox="1"/>
      </xdr:nvSpPr>
      <xdr:spPr>
        <a:xfrm>
          <a:off x="15246427"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164998</xdr:rowOff>
    </xdr:from>
    <xdr:to>
      <xdr:col>21</xdr:col>
      <xdr:colOff>161925</xdr:colOff>
      <xdr:row>76</xdr:row>
      <xdr:rowOff>52718</xdr:rowOff>
    </xdr:to>
    <xdr:cxnSp macro="">
      <xdr:nvCxnSpPr>
        <xdr:cNvPr id="641" name="直線コネクタ 640"/>
        <xdr:cNvCxnSpPr/>
      </xdr:nvCxnSpPr>
      <xdr:spPr>
        <a:xfrm flipV="1">
          <a:off x="13703300" y="12509398"/>
          <a:ext cx="889000" cy="57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2" name="フローチャート : 判断 641"/>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122077</xdr:rowOff>
    </xdr:from>
    <xdr:ext cx="469744" cy="259045"/>
    <xdr:sp macro="" textlink="">
      <xdr:nvSpPr>
        <xdr:cNvPr id="643" name="テキスト ボックス 642"/>
        <xdr:cNvSpPr txBox="1"/>
      </xdr:nvSpPr>
      <xdr:spPr>
        <a:xfrm>
          <a:off x="14357427" y="133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52718</xdr:rowOff>
    </xdr:from>
    <xdr:to>
      <xdr:col>19</xdr:col>
      <xdr:colOff>644525</xdr:colOff>
      <xdr:row>77</xdr:row>
      <xdr:rowOff>117602</xdr:rowOff>
    </xdr:to>
    <xdr:cxnSp macro="">
      <xdr:nvCxnSpPr>
        <xdr:cNvPr id="644" name="直線コネクタ 643"/>
        <xdr:cNvCxnSpPr/>
      </xdr:nvCxnSpPr>
      <xdr:spPr>
        <a:xfrm flipV="1">
          <a:off x="12814300" y="13082918"/>
          <a:ext cx="889000" cy="2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5" name="フローチャート : 判断 644"/>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124401</xdr:rowOff>
    </xdr:from>
    <xdr:ext cx="469744" cy="259045"/>
    <xdr:sp macro="" textlink="">
      <xdr:nvSpPr>
        <xdr:cNvPr id="646" name="テキスト ボックス 645"/>
        <xdr:cNvSpPr txBox="1"/>
      </xdr:nvSpPr>
      <xdr:spPr>
        <a:xfrm>
          <a:off x="13468427"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7" name="フローチャート : 判断 646"/>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271</xdr:rowOff>
    </xdr:from>
    <xdr:ext cx="469744" cy="259045"/>
    <xdr:sp macro="" textlink="">
      <xdr:nvSpPr>
        <xdr:cNvPr id="648" name="テキスト ボックス 647"/>
        <xdr:cNvSpPr txBox="1"/>
      </xdr:nvSpPr>
      <xdr:spPr>
        <a:xfrm>
          <a:off x="12579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8319</xdr:rowOff>
    </xdr:from>
    <xdr:to>
      <xdr:col>23</xdr:col>
      <xdr:colOff>568325</xdr:colOff>
      <xdr:row>73</xdr:row>
      <xdr:rowOff>109919</xdr:rowOff>
    </xdr:to>
    <xdr:sp macro="" textlink="">
      <xdr:nvSpPr>
        <xdr:cNvPr id="654" name="円/楕円 653"/>
        <xdr:cNvSpPr/>
      </xdr:nvSpPr>
      <xdr:spPr>
        <a:xfrm>
          <a:off x="16268700" y="125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31196</xdr:rowOff>
    </xdr:from>
    <xdr:ext cx="534377" cy="259045"/>
    <xdr:sp macro="" textlink="">
      <xdr:nvSpPr>
        <xdr:cNvPr id="655" name="災害復旧費該当値テキスト"/>
        <xdr:cNvSpPr txBox="1"/>
      </xdr:nvSpPr>
      <xdr:spPr>
        <a:xfrm>
          <a:off x="16370300" y="123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74270</xdr:rowOff>
    </xdr:from>
    <xdr:to>
      <xdr:col>22</xdr:col>
      <xdr:colOff>415925</xdr:colOff>
      <xdr:row>75</xdr:row>
      <xdr:rowOff>4420</xdr:rowOff>
    </xdr:to>
    <xdr:sp macro="" textlink="">
      <xdr:nvSpPr>
        <xdr:cNvPr id="656" name="円/楕円 655"/>
        <xdr:cNvSpPr/>
      </xdr:nvSpPr>
      <xdr:spPr>
        <a:xfrm>
          <a:off x="15430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20947</xdr:rowOff>
    </xdr:from>
    <xdr:ext cx="534377" cy="259045"/>
    <xdr:sp macro="" textlink="">
      <xdr:nvSpPr>
        <xdr:cNvPr id="657" name="テキスト ボックス 656"/>
        <xdr:cNvSpPr txBox="1"/>
      </xdr:nvSpPr>
      <xdr:spPr>
        <a:xfrm>
          <a:off x="15214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114198</xdr:rowOff>
    </xdr:from>
    <xdr:to>
      <xdr:col>21</xdr:col>
      <xdr:colOff>212725</xdr:colOff>
      <xdr:row>73</xdr:row>
      <xdr:rowOff>44348</xdr:rowOff>
    </xdr:to>
    <xdr:sp macro="" textlink="">
      <xdr:nvSpPr>
        <xdr:cNvPr id="658" name="円/楕円 657"/>
        <xdr:cNvSpPr/>
      </xdr:nvSpPr>
      <xdr:spPr>
        <a:xfrm>
          <a:off x="14541500" y="124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60875</xdr:rowOff>
    </xdr:from>
    <xdr:ext cx="534377" cy="259045"/>
    <xdr:sp macro="" textlink="">
      <xdr:nvSpPr>
        <xdr:cNvPr id="659" name="テキスト ボックス 658"/>
        <xdr:cNvSpPr txBox="1"/>
      </xdr:nvSpPr>
      <xdr:spPr>
        <a:xfrm>
          <a:off x="14325111" y="122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1918</xdr:rowOff>
    </xdr:from>
    <xdr:to>
      <xdr:col>20</xdr:col>
      <xdr:colOff>9525</xdr:colOff>
      <xdr:row>76</xdr:row>
      <xdr:rowOff>103518</xdr:rowOff>
    </xdr:to>
    <xdr:sp macro="" textlink="">
      <xdr:nvSpPr>
        <xdr:cNvPr id="660" name="円/楕円 659"/>
        <xdr:cNvSpPr/>
      </xdr:nvSpPr>
      <xdr:spPr>
        <a:xfrm>
          <a:off x="13652500" y="13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120045</xdr:rowOff>
    </xdr:from>
    <xdr:ext cx="534377" cy="259045"/>
    <xdr:sp macro="" textlink="">
      <xdr:nvSpPr>
        <xdr:cNvPr id="661" name="テキスト ボックス 660"/>
        <xdr:cNvSpPr txBox="1"/>
      </xdr:nvSpPr>
      <xdr:spPr>
        <a:xfrm>
          <a:off x="13436111" y="128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66802</xdr:rowOff>
    </xdr:from>
    <xdr:to>
      <xdr:col>18</xdr:col>
      <xdr:colOff>492125</xdr:colOff>
      <xdr:row>77</xdr:row>
      <xdr:rowOff>168402</xdr:rowOff>
    </xdr:to>
    <xdr:sp macro="" textlink="">
      <xdr:nvSpPr>
        <xdr:cNvPr id="662" name="円/楕円 661"/>
        <xdr:cNvSpPr/>
      </xdr:nvSpPr>
      <xdr:spPr>
        <a:xfrm>
          <a:off x="12763500" y="132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13479</xdr:rowOff>
    </xdr:from>
    <xdr:ext cx="469744" cy="259045"/>
    <xdr:sp macro="" textlink="">
      <xdr:nvSpPr>
        <xdr:cNvPr id="663" name="テキスト ボックス 662"/>
        <xdr:cNvSpPr txBox="1"/>
      </xdr:nvSpPr>
      <xdr:spPr>
        <a:xfrm>
          <a:off x="12579427" y="1304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42627</xdr:rowOff>
    </xdr:from>
    <xdr:to>
      <xdr:col>23</xdr:col>
      <xdr:colOff>517525</xdr:colOff>
      <xdr:row>95</xdr:row>
      <xdr:rowOff>74549</xdr:rowOff>
    </xdr:to>
    <xdr:cxnSp macro="">
      <xdr:nvCxnSpPr>
        <xdr:cNvPr id="694" name="直線コネクタ 693"/>
        <xdr:cNvCxnSpPr/>
      </xdr:nvCxnSpPr>
      <xdr:spPr>
        <a:xfrm flipV="1">
          <a:off x="15481300" y="16330377"/>
          <a:ext cx="838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24845</xdr:rowOff>
    </xdr:from>
    <xdr:to>
      <xdr:col>22</xdr:col>
      <xdr:colOff>365125</xdr:colOff>
      <xdr:row>95</xdr:row>
      <xdr:rowOff>74549</xdr:rowOff>
    </xdr:to>
    <xdr:cxnSp macro="">
      <xdr:nvCxnSpPr>
        <xdr:cNvPr id="697" name="直線コネクタ 696"/>
        <xdr:cNvCxnSpPr/>
      </xdr:nvCxnSpPr>
      <xdr:spPr>
        <a:xfrm>
          <a:off x="14592300" y="16312595"/>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698" name="フローチャート : 判断 697"/>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98818</xdr:rowOff>
    </xdr:from>
    <xdr:ext cx="534377" cy="259045"/>
    <xdr:sp macro="" textlink="">
      <xdr:nvSpPr>
        <xdr:cNvPr id="699" name="テキスト ボックス 698"/>
        <xdr:cNvSpPr txBox="1"/>
      </xdr:nvSpPr>
      <xdr:spPr>
        <a:xfrm>
          <a:off x="15214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24845</xdr:rowOff>
    </xdr:from>
    <xdr:to>
      <xdr:col>21</xdr:col>
      <xdr:colOff>161925</xdr:colOff>
      <xdr:row>95</xdr:row>
      <xdr:rowOff>58514</xdr:rowOff>
    </xdr:to>
    <xdr:cxnSp macro="">
      <xdr:nvCxnSpPr>
        <xdr:cNvPr id="700" name="直線コネクタ 699"/>
        <xdr:cNvCxnSpPr/>
      </xdr:nvCxnSpPr>
      <xdr:spPr>
        <a:xfrm flipV="1">
          <a:off x="13703300" y="16312595"/>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1" name="フローチャート : 判断 700"/>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88368</xdr:rowOff>
    </xdr:from>
    <xdr:ext cx="534377" cy="259045"/>
    <xdr:sp macro="" textlink="">
      <xdr:nvSpPr>
        <xdr:cNvPr id="702" name="テキスト ボックス 701"/>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54270</xdr:rowOff>
    </xdr:from>
    <xdr:to>
      <xdr:col>19</xdr:col>
      <xdr:colOff>644525</xdr:colOff>
      <xdr:row>95</xdr:row>
      <xdr:rowOff>58514</xdr:rowOff>
    </xdr:to>
    <xdr:cxnSp macro="">
      <xdr:nvCxnSpPr>
        <xdr:cNvPr id="703" name="直線コネクタ 702"/>
        <xdr:cNvCxnSpPr/>
      </xdr:nvCxnSpPr>
      <xdr:spPr>
        <a:xfrm>
          <a:off x="12814300" y="16342020"/>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4" name="フローチャート : 判断 703"/>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78145</xdr:rowOff>
    </xdr:from>
    <xdr:ext cx="534377" cy="259045"/>
    <xdr:sp macro="" textlink="">
      <xdr:nvSpPr>
        <xdr:cNvPr id="705" name="テキスト ボックス 704"/>
        <xdr:cNvSpPr txBox="1"/>
      </xdr:nvSpPr>
      <xdr:spPr>
        <a:xfrm>
          <a:off x="13436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6" name="フローチャート : 判断 705"/>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58535</xdr:rowOff>
    </xdr:from>
    <xdr:ext cx="534377" cy="259045"/>
    <xdr:sp macro="" textlink="">
      <xdr:nvSpPr>
        <xdr:cNvPr id="707" name="テキスト ボックス 706"/>
        <xdr:cNvSpPr txBox="1"/>
      </xdr:nvSpPr>
      <xdr:spPr>
        <a:xfrm>
          <a:off x="12547111"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163277</xdr:rowOff>
    </xdr:from>
    <xdr:to>
      <xdr:col>23</xdr:col>
      <xdr:colOff>568325</xdr:colOff>
      <xdr:row>95</xdr:row>
      <xdr:rowOff>93427</xdr:rowOff>
    </xdr:to>
    <xdr:sp macro="" textlink="">
      <xdr:nvSpPr>
        <xdr:cNvPr id="713" name="円/楕円 712"/>
        <xdr:cNvSpPr/>
      </xdr:nvSpPr>
      <xdr:spPr>
        <a:xfrm>
          <a:off x="16268700" y="16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14704</xdr:rowOff>
    </xdr:from>
    <xdr:ext cx="534377" cy="259045"/>
    <xdr:sp macro="" textlink="">
      <xdr:nvSpPr>
        <xdr:cNvPr id="714" name="公債費該当値テキスト"/>
        <xdr:cNvSpPr txBox="1"/>
      </xdr:nvSpPr>
      <xdr:spPr>
        <a:xfrm>
          <a:off x="16370300" y="1613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23749</xdr:rowOff>
    </xdr:from>
    <xdr:to>
      <xdr:col>22</xdr:col>
      <xdr:colOff>415925</xdr:colOff>
      <xdr:row>95</xdr:row>
      <xdr:rowOff>125349</xdr:rowOff>
    </xdr:to>
    <xdr:sp macro="" textlink="">
      <xdr:nvSpPr>
        <xdr:cNvPr id="715" name="円/楕円 714"/>
        <xdr:cNvSpPr/>
      </xdr:nvSpPr>
      <xdr:spPr>
        <a:xfrm>
          <a:off x="15430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116476</xdr:rowOff>
    </xdr:from>
    <xdr:ext cx="534377" cy="259045"/>
    <xdr:sp macro="" textlink="">
      <xdr:nvSpPr>
        <xdr:cNvPr id="716" name="テキスト ボックス 715"/>
        <xdr:cNvSpPr txBox="1"/>
      </xdr:nvSpPr>
      <xdr:spPr>
        <a:xfrm>
          <a:off x="15214111" y="164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145495</xdr:rowOff>
    </xdr:from>
    <xdr:to>
      <xdr:col>21</xdr:col>
      <xdr:colOff>212725</xdr:colOff>
      <xdr:row>95</xdr:row>
      <xdr:rowOff>75645</xdr:rowOff>
    </xdr:to>
    <xdr:sp macro="" textlink="">
      <xdr:nvSpPr>
        <xdr:cNvPr id="717" name="円/楕円 716"/>
        <xdr:cNvSpPr/>
      </xdr:nvSpPr>
      <xdr:spPr>
        <a:xfrm>
          <a:off x="14541500" y="162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66772</xdr:rowOff>
    </xdr:from>
    <xdr:ext cx="534377" cy="259045"/>
    <xdr:sp macro="" textlink="">
      <xdr:nvSpPr>
        <xdr:cNvPr id="718" name="テキスト ボックス 717"/>
        <xdr:cNvSpPr txBox="1"/>
      </xdr:nvSpPr>
      <xdr:spPr>
        <a:xfrm>
          <a:off x="14325111" y="1635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7714</xdr:rowOff>
    </xdr:from>
    <xdr:to>
      <xdr:col>20</xdr:col>
      <xdr:colOff>9525</xdr:colOff>
      <xdr:row>95</xdr:row>
      <xdr:rowOff>109314</xdr:rowOff>
    </xdr:to>
    <xdr:sp macro="" textlink="">
      <xdr:nvSpPr>
        <xdr:cNvPr id="719" name="円/楕円 718"/>
        <xdr:cNvSpPr/>
      </xdr:nvSpPr>
      <xdr:spPr>
        <a:xfrm>
          <a:off x="13652500" y="16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100441</xdr:rowOff>
    </xdr:from>
    <xdr:ext cx="534377" cy="259045"/>
    <xdr:sp macro="" textlink="">
      <xdr:nvSpPr>
        <xdr:cNvPr id="720" name="テキスト ボックス 719"/>
        <xdr:cNvSpPr txBox="1"/>
      </xdr:nvSpPr>
      <xdr:spPr>
        <a:xfrm>
          <a:off x="13436111" y="163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3470</xdr:rowOff>
    </xdr:from>
    <xdr:to>
      <xdr:col>18</xdr:col>
      <xdr:colOff>492125</xdr:colOff>
      <xdr:row>95</xdr:row>
      <xdr:rowOff>105070</xdr:rowOff>
    </xdr:to>
    <xdr:sp macro="" textlink="">
      <xdr:nvSpPr>
        <xdr:cNvPr id="721" name="円/楕円 720"/>
        <xdr:cNvSpPr/>
      </xdr:nvSpPr>
      <xdr:spPr>
        <a:xfrm>
          <a:off x="12763500" y="162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96197</xdr:rowOff>
    </xdr:from>
    <xdr:ext cx="534377" cy="259045"/>
    <xdr:sp macro="" textlink="">
      <xdr:nvSpPr>
        <xdr:cNvPr id="722" name="テキスト ボックス 721"/>
        <xdr:cNvSpPr txBox="1"/>
      </xdr:nvSpPr>
      <xdr:spPr>
        <a:xfrm>
          <a:off x="12547111" y="163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5" name="フローチャート : 判断 75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6" name="テキスト ボックス 755"/>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58" name="フローチャート : 判断 757"/>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59" name="テキスト ボックス 758"/>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1" name="フローチャート : 判断 760"/>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2" name="テキスト ボックス 761"/>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3" name="フローチャート : 判断 762"/>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4" name="テキスト ボックス 763"/>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民生費・・・災害救助費が，約</a:t>
          </a:r>
          <a:r>
            <a:rPr kumimoji="1" lang="en-US" altLang="ja-JP" sz="1300">
              <a:latin typeface="ＭＳ Ｐゴシック"/>
            </a:rPr>
            <a:t>28</a:t>
          </a:r>
          <a:r>
            <a:rPr kumimoji="1" lang="ja-JP" altLang="en-US" sz="1300">
              <a:latin typeface="ＭＳ Ｐゴシック"/>
            </a:rPr>
            <a:t>億</a:t>
          </a:r>
          <a:r>
            <a:rPr kumimoji="1" lang="en-US" altLang="ja-JP" sz="1300">
              <a:latin typeface="ＭＳ Ｐゴシック"/>
            </a:rPr>
            <a:t>7600</a:t>
          </a:r>
          <a:r>
            <a:rPr kumimoji="1" lang="ja-JP" altLang="en-US" sz="1300">
              <a:latin typeface="ＭＳ Ｐゴシック"/>
            </a:rPr>
            <a:t>万円となり多額の費用を要したため，前年度に比べて大幅に増加した。</a:t>
          </a:r>
          <a:endParaRPr kumimoji="1" lang="en-US" altLang="ja-JP" sz="1300">
            <a:latin typeface="ＭＳ Ｐゴシック"/>
          </a:endParaRPr>
        </a:p>
        <a:p>
          <a:r>
            <a:rPr kumimoji="1" lang="ja-JP" altLang="en-US" sz="1300">
              <a:latin typeface="ＭＳ Ｐゴシック"/>
            </a:rPr>
            <a:t>　衛生費・・・災害廃棄物処理に係る経費の増加により，清掃費は約</a:t>
          </a:r>
          <a:r>
            <a:rPr kumimoji="1" lang="en-US" altLang="ja-JP" sz="1300">
              <a:latin typeface="ＭＳ Ｐゴシック"/>
            </a:rPr>
            <a:t>25</a:t>
          </a:r>
          <a:r>
            <a:rPr kumimoji="1" lang="ja-JP" altLang="en-US" sz="1300">
              <a:latin typeface="ＭＳ Ｐゴシック"/>
            </a:rPr>
            <a:t>億</a:t>
          </a:r>
          <a:r>
            <a:rPr kumimoji="1" lang="en-US" altLang="ja-JP" sz="1300">
              <a:latin typeface="ＭＳ Ｐゴシック"/>
            </a:rPr>
            <a:t>6300</a:t>
          </a:r>
          <a:r>
            <a:rPr kumimoji="1" lang="ja-JP" altLang="en-US" sz="1300">
              <a:latin typeface="ＭＳ Ｐゴシック"/>
            </a:rPr>
            <a:t>万円を要したため，前年度に比べて大幅に増加した。</a:t>
          </a:r>
          <a:endParaRPr kumimoji="1" lang="en-US" altLang="ja-JP" sz="1300">
            <a:latin typeface="ＭＳ Ｐゴシック"/>
          </a:endParaRPr>
        </a:p>
        <a:p>
          <a:r>
            <a:rPr kumimoji="1" lang="ja-JP" altLang="en-US" sz="1300">
              <a:latin typeface="ＭＳ Ｐゴシック"/>
            </a:rPr>
            <a:t>　農林水産業費・・・災害の被災者に対し，被災農業者向け経営体育成支援事業費補助金及び被災農家営農再開緊急対策事業費補助金等の支援を行ったため，前年度に比べて大幅に増加した。</a:t>
          </a:r>
          <a:endParaRPr kumimoji="1" lang="en-US" altLang="ja-JP" sz="1300">
            <a:latin typeface="ＭＳ Ｐゴシック"/>
          </a:endParaRPr>
        </a:p>
        <a:p>
          <a:r>
            <a:rPr kumimoji="1" lang="ja-JP" altLang="en-US" sz="1300">
              <a:latin typeface="ＭＳ Ｐゴシック"/>
            </a:rPr>
            <a:t>　商工費・・・災害により被災した企業等に対し，被災中小企業事業継続支援事業費補助金，緊急対策融資保証料助成金及び緊急対策融資利子補給助成金等の支援を行ったため，</a:t>
          </a:r>
          <a:r>
            <a:rPr kumimoji="1" lang="ja-JP" altLang="ja-JP" sz="1300">
              <a:solidFill>
                <a:schemeClr val="dk1"/>
              </a:solidFill>
              <a:latin typeface="+mn-lt"/>
              <a:ea typeface="+mn-ea"/>
              <a:cs typeface="+mn-cs"/>
            </a:rPr>
            <a:t>前年度に比べて大幅に増加した。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教育費・・・小学校の耐震補強工事及び特定天井等落下防止事業並びに中学校の特定天井等落下防止事業及び空調整備事業を行ったため，前年度に比べて増加した。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災害復旧費・・・庁舎，福祉施設，道路，農地・農業用施設，社会教育施設及び学校等に多額の復旧費が発生した。</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年度は，関東・東北豪雨に係る災害復旧等の臨時財政需要があったため，実質単年度収支は赤字となっているが，財政調整基金を</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億円取り崩したため，実質収支は黒字となった。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今後も事務事業の見直しや人件費の削減等を行い健全な財政運営を行っていく。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年度以降実質赤字が発生していないため，連結実質赤字も発生していない。平成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年度は，災害によりほとんどの会計で数値が悪化した。今後も健全な財政運営に努めたい。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水道事業会計・・・経営戦略を策定し，健全な運営を行うように努める。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一般会計・・・財政健全化計画に基づき財政改善に努める。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国民健康保険特別会計・・・適正な税の設定及び徴収率の強化に努める。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農業集落排水事業特別会計・・・経営戦略を策定し，健全な運営を行うように努める。また，施設の老朽化を見据えた長寿命化等の計画を策定する。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介護保険特別会計・・・適正な保険料の設定及び徴収率の強化に努める。また，介護予防事業の充実を図り，療養給付費を抑制する。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公共下水道事業特別会計・・・経営戦略を策定し，計画的な事業を行い，健全な運営を行うように努める。また，適正な使用料の見直しをしていく。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大生郷特定公共下水道事業特別会計・・・</a:t>
          </a:r>
          <a:r>
            <a:rPr kumimoji="1" lang="ja-JP" altLang="ja-JP" sz="1400">
              <a:solidFill>
                <a:schemeClr val="dk1"/>
              </a:solidFill>
              <a:latin typeface="+mn-lt"/>
              <a:ea typeface="+mn-ea"/>
              <a:cs typeface="+mn-cs"/>
            </a:rPr>
            <a:t>経営戦略を策定し，健全な</a:t>
          </a:r>
          <a:r>
            <a:rPr kumimoji="1" lang="ja-JP" altLang="en-US" sz="1400">
              <a:solidFill>
                <a:schemeClr val="dk1"/>
              </a:solidFill>
              <a:latin typeface="+mn-lt"/>
              <a:ea typeface="+mn-ea"/>
              <a:cs typeface="+mn-cs"/>
            </a:rPr>
            <a:t>運営</a:t>
          </a:r>
          <a:r>
            <a:rPr kumimoji="1" lang="ja-JP" altLang="ja-JP" sz="1400">
              <a:solidFill>
                <a:schemeClr val="dk1"/>
              </a:solidFill>
              <a:latin typeface="+mn-lt"/>
              <a:ea typeface="+mn-ea"/>
              <a:cs typeface="+mn-cs"/>
            </a:rPr>
            <a:t>を行うように努める。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34105703</v>
      </c>
      <c r="BO4" s="409"/>
      <c r="BP4" s="409"/>
      <c r="BQ4" s="409"/>
      <c r="BR4" s="409"/>
      <c r="BS4" s="409"/>
      <c r="BT4" s="409"/>
      <c r="BU4" s="410"/>
      <c r="BV4" s="408">
        <v>24648739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1.7</v>
      </c>
      <c r="CU4" s="586"/>
      <c r="CV4" s="586"/>
      <c r="CW4" s="586"/>
      <c r="CX4" s="586"/>
      <c r="CY4" s="586"/>
      <c r="CZ4" s="586"/>
      <c r="DA4" s="587"/>
      <c r="DB4" s="585">
        <v>4.5999999999999996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31112295</v>
      </c>
      <c r="BO5" s="414"/>
      <c r="BP5" s="414"/>
      <c r="BQ5" s="414"/>
      <c r="BR5" s="414"/>
      <c r="BS5" s="414"/>
      <c r="BT5" s="414"/>
      <c r="BU5" s="415"/>
      <c r="BV5" s="413">
        <v>23386422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85.2</v>
      </c>
      <c r="CU5" s="384"/>
      <c r="CV5" s="384"/>
      <c r="CW5" s="384"/>
      <c r="CX5" s="384"/>
      <c r="CY5" s="384"/>
      <c r="CZ5" s="384"/>
      <c r="DA5" s="385"/>
      <c r="DB5" s="383">
        <v>87.1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2993408</v>
      </c>
      <c r="BO6" s="414"/>
      <c r="BP6" s="414"/>
      <c r="BQ6" s="414"/>
      <c r="BR6" s="414"/>
      <c r="BS6" s="414"/>
      <c r="BT6" s="414"/>
      <c r="BU6" s="415"/>
      <c r="BV6" s="413">
        <v>1262317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92.6</v>
      </c>
      <c r="CU6" s="560"/>
      <c r="CV6" s="560"/>
      <c r="CW6" s="560"/>
      <c r="CX6" s="560"/>
      <c r="CY6" s="560"/>
      <c r="CZ6" s="560"/>
      <c r="DA6" s="561"/>
      <c r="DB6" s="559">
        <v>95.6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2732137</v>
      </c>
      <c r="BO7" s="414"/>
      <c r="BP7" s="414"/>
      <c r="BQ7" s="414"/>
      <c r="BR7" s="414"/>
      <c r="BS7" s="414"/>
      <c r="BT7" s="414"/>
      <c r="BU7" s="415"/>
      <c r="BV7" s="413">
        <v>561749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15334048</v>
      </c>
      <c r="CU7" s="414"/>
      <c r="CV7" s="414"/>
      <c r="CW7" s="414"/>
      <c r="CX7" s="414"/>
      <c r="CY7" s="414"/>
      <c r="CZ7" s="414"/>
      <c r="DA7" s="415"/>
      <c r="DB7" s="413">
        <v>15083726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261271</v>
      </c>
      <c r="BO8" s="414"/>
      <c r="BP8" s="414"/>
      <c r="BQ8" s="414"/>
      <c r="BR8" s="414"/>
      <c r="BS8" s="414"/>
      <c r="BT8" s="414"/>
      <c r="BU8" s="415"/>
      <c r="BV8" s="413">
        <v>700568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0.73</v>
      </c>
      <c r="CU8" s="523"/>
      <c r="CV8" s="523"/>
      <c r="CW8" s="523"/>
      <c r="CX8" s="523"/>
      <c r="CY8" s="523"/>
      <c r="CZ8" s="523"/>
      <c r="DA8" s="524"/>
      <c r="DB8" s="522">
        <v>0.74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61483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-439297</v>
      </c>
      <c r="BO9" s="414"/>
      <c r="BP9" s="414"/>
      <c r="BQ9" s="414"/>
      <c r="BR9" s="414"/>
      <c r="BS9" s="414"/>
      <c r="BT9" s="414"/>
      <c r="BU9" s="415"/>
      <c r="BV9" s="413">
        <v>-66349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13.1</v>
      </c>
      <c r="CU9" s="384"/>
      <c r="CV9" s="384"/>
      <c r="CW9" s="384"/>
      <c r="CX9" s="384"/>
      <c r="CY9" s="384"/>
      <c r="CZ9" s="384"/>
      <c r="DA9" s="385"/>
      <c r="DB9" s="383">
        <v>15.4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65320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961</v>
      </c>
      <c r="BO10" s="414"/>
      <c r="BP10" s="414"/>
      <c r="BQ10" s="414"/>
      <c r="BR10" s="414"/>
      <c r="BS10" s="414"/>
      <c r="BT10" s="414"/>
      <c r="BU10" s="415"/>
      <c r="BV10" s="413">
        <v>1057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64462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1100000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60540</v>
      </c>
      <c r="S13" s="515"/>
      <c r="T13" s="515"/>
      <c r="U13" s="515"/>
      <c r="V13" s="516"/>
      <c r="W13" s="502" t="s">
        <v>120</v>
      </c>
      <c r="X13" s="426"/>
      <c r="Y13" s="426"/>
      <c r="Z13" s="426"/>
      <c r="AA13" s="426"/>
      <c r="AB13" s="427"/>
      <c r="AC13" s="389">
        <v>1908</v>
      </c>
      <c r="AD13" s="390"/>
      <c r="AE13" s="390"/>
      <c r="AF13" s="390"/>
      <c r="AG13" s="391"/>
      <c r="AH13" s="389">
        <v>2170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-1538336</v>
      </c>
      <c r="BO13" s="414"/>
      <c r="BP13" s="414"/>
      <c r="BQ13" s="414"/>
      <c r="BR13" s="414"/>
      <c r="BS13" s="414"/>
      <c r="BT13" s="414"/>
      <c r="BU13" s="415"/>
      <c r="BV13" s="413">
        <v>-65292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9.9</v>
      </c>
      <c r="CU13" s="384"/>
      <c r="CV13" s="384"/>
      <c r="CW13" s="384"/>
      <c r="CX13" s="384"/>
      <c r="CY13" s="384"/>
      <c r="CZ13" s="384"/>
      <c r="DA13" s="385"/>
      <c r="DB13" s="383">
        <v>10.3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65370</v>
      </c>
      <c r="S14" s="515"/>
      <c r="T14" s="515"/>
      <c r="U14" s="515"/>
      <c r="V14" s="516"/>
      <c r="W14" s="517"/>
      <c r="X14" s="429"/>
      <c r="Y14" s="429"/>
      <c r="Z14" s="429"/>
      <c r="AA14" s="429"/>
      <c r="AB14" s="430"/>
      <c r="AC14" s="507">
        <v>6.1</v>
      </c>
      <c r="AD14" s="508"/>
      <c r="AE14" s="508"/>
      <c r="AF14" s="508"/>
      <c r="AG14" s="509"/>
      <c r="AH14" s="507">
        <v>6.3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91</v>
      </c>
      <c r="CU14" s="486"/>
      <c r="CV14" s="486"/>
      <c r="CW14" s="486"/>
      <c r="CX14" s="486"/>
      <c r="CY14" s="486"/>
      <c r="CZ14" s="486"/>
      <c r="DA14" s="487"/>
      <c r="DB14" s="518">
        <v>58.5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61486</v>
      </c>
      <c r="S15" s="515"/>
      <c r="T15" s="515"/>
      <c r="U15" s="515"/>
      <c r="V15" s="516"/>
      <c r="W15" s="502" t="s">
        <v>127</v>
      </c>
      <c r="X15" s="426"/>
      <c r="Y15" s="426"/>
      <c r="Z15" s="426"/>
      <c r="AA15" s="426"/>
      <c r="AB15" s="427"/>
      <c r="AC15" s="389">
        <v>12319</v>
      </c>
      <c r="AD15" s="390"/>
      <c r="AE15" s="390"/>
      <c r="AF15" s="390"/>
      <c r="AG15" s="391"/>
      <c r="AH15" s="389">
        <v>13836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8129685</v>
      </c>
      <c r="BO15" s="409"/>
      <c r="BP15" s="409"/>
      <c r="BQ15" s="409"/>
      <c r="BR15" s="409"/>
      <c r="BS15" s="409"/>
      <c r="BT15" s="409"/>
      <c r="BU15" s="410"/>
      <c r="BV15" s="408">
        <v>7991570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39.1</v>
      </c>
      <c r="AD16" s="508"/>
      <c r="AE16" s="508"/>
      <c r="AF16" s="508"/>
      <c r="AG16" s="509"/>
      <c r="AH16" s="507">
        <v>39.9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11302000</v>
      </c>
      <c r="BO16" s="414"/>
      <c r="BP16" s="414"/>
      <c r="BQ16" s="414"/>
      <c r="BR16" s="414"/>
      <c r="BS16" s="414"/>
      <c r="BT16" s="414"/>
      <c r="BU16" s="415"/>
      <c r="BV16" s="413">
        <v>10797336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17249</v>
      </c>
      <c r="AD17" s="390"/>
      <c r="AE17" s="390"/>
      <c r="AF17" s="390"/>
      <c r="AG17" s="391"/>
      <c r="AH17" s="389">
        <v>18353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10350599</v>
      </c>
      <c r="BO17" s="414"/>
      <c r="BP17" s="414"/>
      <c r="BQ17" s="414"/>
      <c r="BR17" s="414"/>
      <c r="BS17" s="414"/>
      <c r="BT17" s="414"/>
      <c r="BU17" s="415"/>
      <c r="BV17" s="413">
        <v>10269935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123.64</v>
      </c>
      <c r="M18" s="478"/>
      <c r="N18" s="478"/>
      <c r="O18" s="478"/>
      <c r="P18" s="478"/>
      <c r="Q18" s="478"/>
      <c r="R18" s="479"/>
      <c r="S18" s="479"/>
      <c r="T18" s="479"/>
      <c r="U18" s="479"/>
      <c r="V18" s="480"/>
      <c r="W18" s="494"/>
      <c r="X18" s="495"/>
      <c r="Y18" s="495"/>
      <c r="Z18" s="495"/>
      <c r="AA18" s="495"/>
      <c r="AB18" s="503"/>
      <c r="AC18" s="377">
        <v>54.8</v>
      </c>
      <c r="AD18" s="378"/>
      <c r="AE18" s="378"/>
      <c r="AF18" s="378"/>
      <c r="AG18" s="481"/>
      <c r="AH18" s="377">
        <v>52.9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13559627</v>
      </c>
      <c r="BO18" s="414"/>
      <c r="BP18" s="414"/>
      <c r="BQ18" s="414"/>
      <c r="BR18" s="414"/>
      <c r="BS18" s="414"/>
      <c r="BT18" s="414"/>
      <c r="BU18" s="415"/>
      <c r="BV18" s="413">
        <v>13359617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497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21221715</v>
      </c>
      <c r="BO19" s="414"/>
      <c r="BP19" s="414"/>
      <c r="BQ19" s="414"/>
      <c r="BR19" s="414"/>
      <c r="BS19" s="414"/>
      <c r="BT19" s="414"/>
      <c r="BU19" s="415"/>
      <c r="BV19" s="413">
        <v>17545179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20600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30993812</v>
      </c>
      <c r="BO23" s="414"/>
      <c r="BP23" s="414"/>
      <c r="BQ23" s="414"/>
      <c r="BR23" s="414"/>
      <c r="BS23" s="414"/>
      <c r="BT23" s="414"/>
      <c r="BU23" s="415"/>
      <c r="BV23" s="413">
        <v>29552004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4350</v>
      </c>
      <c r="R24" s="390"/>
      <c r="S24" s="390"/>
      <c r="T24" s="390"/>
      <c r="U24" s="390"/>
      <c r="V24" s="391"/>
      <c r="W24" s="455"/>
      <c r="X24" s="446"/>
      <c r="Y24" s="447"/>
      <c r="Z24" s="386" t="s">
        <v>151</v>
      </c>
      <c r="AA24" s="387"/>
      <c r="AB24" s="387"/>
      <c r="AC24" s="387"/>
      <c r="AD24" s="387"/>
      <c r="AE24" s="387"/>
      <c r="AF24" s="387"/>
      <c r="AG24" s="388"/>
      <c r="AH24" s="389">
        <v>441</v>
      </c>
      <c r="AI24" s="390"/>
      <c r="AJ24" s="390"/>
      <c r="AK24" s="390"/>
      <c r="AL24" s="391"/>
      <c r="AM24" s="389">
        <v>1293453</v>
      </c>
      <c r="AN24" s="390"/>
      <c r="AO24" s="390"/>
      <c r="AP24" s="390"/>
      <c r="AQ24" s="390"/>
      <c r="AR24" s="391"/>
      <c r="AS24" s="389">
        <v>2933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24705261</v>
      </c>
      <c r="BO24" s="414"/>
      <c r="BP24" s="414"/>
      <c r="BQ24" s="414"/>
      <c r="BR24" s="414"/>
      <c r="BS24" s="414"/>
      <c r="BT24" s="414"/>
      <c r="BU24" s="415"/>
      <c r="BV24" s="413">
        <v>23034700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6480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1349428</v>
      </c>
      <c r="BO25" s="409"/>
      <c r="BP25" s="409"/>
      <c r="BQ25" s="409"/>
      <c r="BR25" s="409"/>
      <c r="BS25" s="409"/>
      <c r="BT25" s="409"/>
      <c r="BU25" s="410"/>
      <c r="BV25" s="408">
        <v>1109192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5940</v>
      </c>
      <c r="R26" s="390"/>
      <c r="S26" s="390"/>
      <c r="T26" s="390"/>
      <c r="U26" s="390"/>
      <c r="V26" s="391"/>
      <c r="W26" s="455"/>
      <c r="X26" s="446"/>
      <c r="Y26" s="447"/>
      <c r="Z26" s="386" t="s">
        <v>157</v>
      </c>
      <c r="AA26" s="468"/>
      <c r="AB26" s="468"/>
      <c r="AC26" s="468"/>
      <c r="AD26" s="468"/>
      <c r="AE26" s="468"/>
      <c r="AF26" s="468"/>
      <c r="AG26" s="469"/>
      <c r="AH26" s="389">
        <v>6</v>
      </c>
      <c r="AI26" s="390"/>
      <c r="AJ26" s="390"/>
      <c r="AK26" s="390"/>
      <c r="AL26" s="391"/>
      <c r="AM26" s="389">
        <v>18288</v>
      </c>
      <c r="AN26" s="390"/>
      <c r="AO26" s="390"/>
      <c r="AP26" s="390"/>
      <c r="AQ26" s="390"/>
      <c r="AR26" s="391"/>
      <c r="AS26" s="389">
        <v>3048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4600</v>
      </c>
      <c r="R27" s="390"/>
      <c r="S27" s="390"/>
      <c r="T27" s="390"/>
      <c r="U27" s="390"/>
      <c r="V27" s="391"/>
      <c r="W27" s="455"/>
      <c r="X27" s="446"/>
      <c r="Y27" s="447"/>
      <c r="Z27" s="386" t="s">
        <v>160</v>
      </c>
      <c r="AA27" s="387"/>
      <c r="AB27" s="387"/>
      <c r="AC27" s="387"/>
      <c r="AD27" s="387"/>
      <c r="AE27" s="387"/>
      <c r="AF27" s="387"/>
      <c r="AG27" s="388"/>
      <c r="AH27" s="389">
        <v>29</v>
      </c>
      <c r="AI27" s="390"/>
      <c r="AJ27" s="390"/>
      <c r="AK27" s="390"/>
      <c r="AL27" s="391"/>
      <c r="AM27" s="389">
        <v>81693</v>
      </c>
      <c r="AN27" s="390"/>
      <c r="AO27" s="390"/>
      <c r="AP27" s="390"/>
      <c r="AQ27" s="390"/>
      <c r="AR27" s="391"/>
      <c r="AS27" s="389">
        <v>2817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687242</v>
      </c>
      <c r="BO27" s="417"/>
      <c r="BP27" s="417"/>
      <c r="BQ27" s="417"/>
      <c r="BR27" s="417"/>
      <c r="BS27" s="417"/>
      <c r="BT27" s="417"/>
      <c r="BU27" s="418"/>
      <c r="BV27" s="416">
        <v>687242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4250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2431387</v>
      </c>
      <c r="BO28" s="409"/>
      <c r="BP28" s="409"/>
      <c r="BQ28" s="409"/>
      <c r="BR28" s="409"/>
      <c r="BS28" s="409"/>
      <c r="BT28" s="409"/>
      <c r="BU28" s="410"/>
      <c r="BV28" s="408">
        <v>3530426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20</v>
      </c>
      <c r="M29" s="390"/>
      <c r="N29" s="390"/>
      <c r="O29" s="390"/>
      <c r="P29" s="391"/>
      <c r="Q29" s="389">
        <v>4000</v>
      </c>
      <c r="R29" s="390"/>
      <c r="S29" s="390"/>
      <c r="T29" s="390"/>
      <c r="U29" s="390"/>
      <c r="V29" s="391"/>
      <c r="W29" s="456"/>
      <c r="X29" s="457"/>
      <c r="Y29" s="458"/>
      <c r="Z29" s="386" t="s">
        <v>167</v>
      </c>
      <c r="AA29" s="387"/>
      <c r="AB29" s="387"/>
      <c r="AC29" s="387"/>
      <c r="AD29" s="387"/>
      <c r="AE29" s="387"/>
      <c r="AF29" s="387"/>
      <c r="AG29" s="388"/>
      <c r="AH29" s="389">
        <v>470</v>
      </c>
      <c r="AI29" s="390"/>
      <c r="AJ29" s="390"/>
      <c r="AK29" s="390"/>
      <c r="AL29" s="391"/>
      <c r="AM29" s="389">
        <v>1375146</v>
      </c>
      <c r="AN29" s="390"/>
      <c r="AO29" s="390"/>
      <c r="AP29" s="390"/>
      <c r="AQ29" s="390"/>
      <c r="AR29" s="391"/>
      <c r="AS29" s="389">
        <v>2926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690324</v>
      </c>
      <c r="BO29" s="414"/>
      <c r="BP29" s="414"/>
      <c r="BQ29" s="414"/>
      <c r="BR29" s="414"/>
      <c r="BS29" s="414"/>
      <c r="BT29" s="414"/>
      <c r="BU29" s="415"/>
      <c r="BV29" s="413">
        <v>690031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1797520</v>
      </c>
      <c r="BO30" s="417"/>
      <c r="BP30" s="417"/>
      <c r="BQ30" s="417"/>
      <c r="BR30" s="417"/>
      <c r="BS30" s="417"/>
      <c r="BT30" s="417"/>
      <c r="BU30" s="418"/>
      <c r="BV30" s="416">
        <v>1844237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茨城県市町村総合事務組合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水海道あすなろの里</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大生郷特定公共下水道事業特別会計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茨城県市町村総合事務組合　県民交通災害共済事業特別会計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農業集落排水事業特別会計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茨城県租税債権管理機構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茨城県後期高齢者医療広域連合　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茨城県後期高齢者医療広域連合　後期高齢医療特別会計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常総衛生組合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常総地方広域市町村事務組合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茨城県西南地方広域市町村圏事務組合　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茨城県西南地方広域市町村圏事務組合　利根老人ホーム事業特別会計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茨城県西南地方広域市町村圏事務組合　特殊湛水防除事業特別会計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528</v>
      </c>
      <c r="D34" s="1181"/>
      <c r="E34" s="1182"/>
      <c r="F34" s="32">
        <v>4.75</v>
      </c>
      <c r="G34" s="33">
        <v>4.1500000000000004</v>
      </c>
      <c r="H34" s="33">
        <v>3.4</v>
      </c>
      <c r="I34" s="33">
        <v>3.9</v>
      </c>
      <c r="J34" s="34">
        <v>3.03</v>
      </c>
      <c r="K34" s="22"/>
      <c r="L34" s="22"/>
      <c r="M34" s="22"/>
      <c r="N34" s="22"/>
      <c r="O34" s="22"/>
      <c r="P34" s="22"/>
    </row>
    <row r="35" spans="1:16" ht="39" customHeight="1" x14ac:dyDescent="0.15">
      <c r="A35" s="22"/>
      <c r="B35" s="35"/>
      <c r="C35" s="1175" t="s">
        <v>529</v>
      </c>
      <c r="D35" s="1176"/>
      <c r="E35" s="1177"/>
      <c r="F35" s="36">
        <v>7.97</v>
      </c>
      <c r="G35" s="37">
        <v>6.45</v>
      </c>
      <c r="H35" s="37">
        <v>5.03</v>
      </c>
      <c r="I35" s="37">
        <v>4.6399999999999997</v>
      </c>
      <c r="J35" s="38">
        <v>1.7</v>
      </c>
      <c r="K35" s="22"/>
      <c r="L35" s="22"/>
      <c r="M35" s="22"/>
      <c r="N35" s="22"/>
      <c r="O35" s="22"/>
      <c r="P35" s="22"/>
    </row>
    <row r="36" spans="1:16" ht="39" customHeight="1" x14ac:dyDescent="0.15">
      <c r="A36" s="22"/>
      <c r="B36" s="35"/>
      <c r="C36" s="1175" t="s">
        <v>530</v>
      </c>
      <c r="D36" s="1176"/>
      <c r="E36" s="1177"/>
      <c r="F36" s="36">
        <v>3.46</v>
      </c>
      <c r="G36" s="37">
        <v>4.84</v>
      </c>
      <c r="H36" s="37">
        <v>5.73</v>
      </c>
      <c r="I36" s="37">
        <v>3.59</v>
      </c>
      <c r="J36" s="38">
        <v>0.77</v>
      </c>
      <c r="K36" s="22"/>
      <c r="L36" s="22"/>
      <c r="M36" s="22"/>
      <c r="N36" s="22"/>
      <c r="O36" s="22"/>
      <c r="P36" s="22"/>
    </row>
    <row r="37" spans="1:16" ht="39" customHeight="1" x14ac:dyDescent="0.15">
      <c r="A37" s="22"/>
      <c r="B37" s="35"/>
      <c r="C37" s="1175" t="s">
        <v>531</v>
      </c>
      <c r="D37" s="1176"/>
      <c r="E37" s="1177"/>
      <c r="F37" s="36">
        <v>0.04</v>
      </c>
      <c r="G37" s="37">
        <v>0</v>
      </c>
      <c r="H37" s="37">
        <v>0.03</v>
      </c>
      <c r="I37" s="37">
        <v>0.03</v>
      </c>
      <c r="J37" s="38">
        <v>0.37</v>
      </c>
      <c r="K37" s="22"/>
      <c r="L37" s="22"/>
      <c r="M37" s="22"/>
      <c r="N37" s="22"/>
      <c r="O37" s="22"/>
      <c r="P37" s="22"/>
    </row>
    <row r="38" spans="1:16" ht="39" customHeight="1" x14ac:dyDescent="0.15">
      <c r="A38" s="22"/>
      <c r="B38" s="35"/>
      <c r="C38" s="1175" t="s">
        <v>532</v>
      </c>
      <c r="D38" s="1176"/>
      <c r="E38" s="1177"/>
      <c r="F38" s="36">
        <v>0.31</v>
      </c>
      <c r="G38" s="37">
        <v>0.84</v>
      </c>
      <c r="H38" s="37">
        <v>0.34</v>
      </c>
      <c r="I38" s="37">
        <v>0.68</v>
      </c>
      <c r="J38" s="38">
        <v>0.28999999999999998</v>
      </c>
      <c r="K38" s="22"/>
      <c r="L38" s="22"/>
      <c r="M38" s="22"/>
      <c r="N38" s="22"/>
      <c r="O38" s="22"/>
      <c r="P38" s="22"/>
    </row>
    <row r="39" spans="1:16" ht="39" customHeight="1" x14ac:dyDescent="0.15">
      <c r="A39" s="22"/>
      <c r="B39" s="35"/>
      <c r="C39" s="1175" t="s">
        <v>533</v>
      </c>
      <c r="D39" s="1176"/>
      <c r="E39" s="1177"/>
      <c r="F39" s="36">
        <v>0.03</v>
      </c>
      <c r="G39" s="37">
        <v>0.19</v>
      </c>
      <c r="H39" s="37">
        <v>1.06</v>
      </c>
      <c r="I39" s="37">
        <v>0.16</v>
      </c>
      <c r="J39" s="38">
        <v>0.28000000000000003</v>
      </c>
      <c r="K39" s="22"/>
      <c r="L39" s="22"/>
      <c r="M39" s="22"/>
      <c r="N39" s="22"/>
      <c r="O39" s="22"/>
      <c r="P39" s="22"/>
    </row>
    <row r="40" spans="1:16" ht="39" customHeight="1" x14ac:dyDescent="0.15">
      <c r="A40" s="22"/>
      <c r="B40" s="35"/>
      <c r="C40" s="1175" t="s">
        <v>534</v>
      </c>
      <c r="D40" s="1176"/>
      <c r="E40" s="1177"/>
      <c r="F40" s="36">
        <v>0.08</v>
      </c>
      <c r="G40" s="37">
        <v>0.05</v>
      </c>
      <c r="H40" s="37">
        <v>0.06</v>
      </c>
      <c r="I40" s="37">
        <v>0.13</v>
      </c>
      <c r="J40" s="38">
        <v>0.15</v>
      </c>
      <c r="K40" s="22"/>
      <c r="L40" s="22"/>
      <c r="M40" s="22"/>
      <c r="N40" s="22"/>
      <c r="O40" s="22"/>
      <c r="P40" s="22"/>
    </row>
    <row r="41" spans="1:16" ht="39" customHeight="1" x14ac:dyDescent="0.15">
      <c r="A41" s="22"/>
      <c r="B41" s="35"/>
      <c r="C41" s="1175" t="s">
        <v>535</v>
      </c>
      <c r="D41" s="1176"/>
      <c r="E41" s="1177"/>
      <c r="F41" s="36">
        <v>0.02</v>
      </c>
      <c r="G41" s="37">
        <v>0.01</v>
      </c>
      <c r="H41" s="37">
        <v>0</v>
      </c>
      <c r="I41" s="37">
        <v>0</v>
      </c>
      <c r="J41" s="38">
        <v>0.01</v>
      </c>
      <c r="K41" s="22"/>
      <c r="L41" s="22"/>
      <c r="M41" s="22"/>
      <c r="N41" s="22"/>
      <c r="O41" s="22"/>
      <c r="P41" s="22"/>
    </row>
    <row r="42" spans="1:16" ht="39" customHeight="1" x14ac:dyDescent="0.15">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537</v>
      </c>
      <c r="D43" s="1179"/>
      <c r="E43" s="1180"/>
      <c r="F43" s="41">
        <v>0.03</v>
      </c>
      <c r="G43" s="42">
        <v>0.03</v>
      </c>
      <c r="H43" s="42">
        <v>0.03</v>
      </c>
      <c r="I43" s="42">
        <v>0.02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2773</v>
      </c>
      <c r="L45" s="60">
        <v>2922</v>
      </c>
      <c r="M45" s="60">
        <v>2919</v>
      </c>
      <c r="N45" s="60">
        <v>2843</v>
      </c>
      <c r="O45" s="61">
        <v>2929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614</v>
      </c>
      <c r="L48" s="64">
        <v>565</v>
      </c>
      <c r="M48" s="64">
        <v>582</v>
      </c>
      <c r="N48" s="64">
        <v>594</v>
      </c>
      <c r="O48" s="65">
        <v>621</v>
      </c>
      <c r="P48" s="48"/>
      <c r="Q48" s="48"/>
      <c r="R48" s="48"/>
      <c r="S48" s="48"/>
      <c r="T48" s="48"/>
      <c r="U48" s="48"/>
    </row>
    <row r="49" spans="1:21" ht="30.75" customHeight="1" x14ac:dyDescent="0.15">
      <c r="A49" s="48"/>
      <c r="B49" s="1193"/>
      <c r="C49" s="1194"/>
      <c r="D49" s="62"/>
      <c r="E49" s="1185" t="s">
        <v>15</v>
      </c>
      <c r="F49" s="1185"/>
      <c r="G49" s="1185"/>
      <c r="H49" s="1185"/>
      <c r="I49" s="1185"/>
      <c r="J49" s="1186"/>
      <c r="K49" s="63">
        <v>360</v>
      </c>
      <c r="L49" s="64">
        <v>299</v>
      </c>
      <c r="M49" s="64">
        <v>494</v>
      </c>
      <c r="N49" s="64">
        <v>219</v>
      </c>
      <c r="O49" s="65">
        <v>292</v>
      </c>
      <c r="P49" s="48"/>
      <c r="Q49" s="48"/>
      <c r="R49" s="48"/>
      <c r="S49" s="48"/>
      <c r="T49" s="48"/>
      <c r="U49" s="48"/>
    </row>
    <row r="50" spans="1:21" ht="30.75" customHeight="1" x14ac:dyDescent="0.15">
      <c r="A50" s="48"/>
      <c r="B50" s="1193"/>
      <c r="C50" s="1194"/>
      <c r="D50" s="62"/>
      <c r="E50" s="1185" t="s">
        <v>16</v>
      </c>
      <c r="F50" s="1185"/>
      <c r="G50" s="1185"/>
      <c r="H50" s="1185"/>
      <c r="I50" s="1185"/>
      <c r="J50" s="1186"/>
      <c r="K50" s="63">
        <v>13</v>
      </c>
      <c r="L50" s="64">
        <v>5</v>
      </c>
      <c r="M50" s="64">
        <v>3</v>
      </c>
      <c r="N50" s="64">
        <v>1</v>
      </c>
      <c r="O50" s="65" t="s">
        <v>481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2262</v>
      </c>
      <c r="L52" s="64">
        <v>2397</v>
      </c>
      <c r="M52" s="64">
        <v>2460</v>
      </c>
      <c r="N52" s="64">
        <v>2571</v>
      </c>
      <c r="O52" s="65">
        <v>2576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1498</v>
      </c>
      <c r="L53" s="69">
        <v>1394</v>
      </c>
      <c r="M53" s="69">
        <v>1538</v>
      </c>
      <c r="N53" s="69">
        <v>1086</v>
      </c>
      <c r="O53" s="70">
        <v>1266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1" t="s">
        <v>23</v>
      </c>
      <c r="C41" s="1212"/>
      <c r="D41" s="81"/>
      <c r="E41" s="1213" t="s">
        <v>24</v>
      </c>
      <c r="F41" s="1213"/>
      <c r="G41" s="1213"/>
      <c r="H41" s="1214"/>
      <c r="I41" s="82">
        <v>28000</v>
      </c>
      <c r="J41" s="83">
        <v>28667</v>
      </c>
      <c r="K41" s="83">
        <v>29284</v>
      </c>
      <c r="L41" s="83">
        <v>29552</v>
      </c>
      <c r="M41" s="84">
        <v>30994</v>
      </c>
    </row>
    <row r="42" spans="2:13" ht="27.75" customHeight="1" x14ac:dyDescent="0.15">
      <c r="B42" s="1201"/>
      <c r="C42" s="1202"/>
      <c r="D42" s="85"/>
      <c r="E42" s="1205" t="s">
        <v>25</v>
      </c>
      <c r="F42" s="1205"/>
      <c r="G42" s="1205"/>
      <c r="H42" s="1206"/>
      <c r="I42" s="86">
        <v>92</v>
      </c>
      <c r="J42" s="87">
        <v>65</v>
      </c>
      <c r="K42" s="87">
        <v>326</v>
      </c>
      <c r="L42" s="87">
        <v>303</v>
      </c>
      <c r="M42" s="88">
        <v>265</v>
      </c>
    </row>
    <row r="43" spans="2:13" ht="27.75" customHeight="1" x14ac:dyDescent="0.15">
      <c r="B43" s="1201"/>
      <c r="C43" s="1202"/>
      <c r="D43" s="85"/>
      <c r="E43" s="1205" t="s">
        <v>26</v>
      </c>
      <c r="F43" s="1205"/>
      <c r="G43" s="1205"/>
      <c r="H43" s="1206"/>
      <c r="I43" s="86">
        <v>10690</v>
      </c>
      <c r="J43" s="87">
        <v>10372</v>
      </c>
      <c r="K43" s="87">
        <v>10021</v>
      </c>
      <c r="L43" s="87">
        <v>9463</v>
      </c>
      <c r="M43" s="88">
        <v>9622</v>
      </c>
    </row>
    <row r="44" spans="2:13" ht="27.75" customHeight="1" x14ac:dyDescent="0.15">
      <c r="B44" s="1201"/>
      <c r="C44" s="1202"/>
      <c r="D44" s="85"/>
      <c r="E44" s="1205" t="s">
        <v>27</v>
      </c>
      <c r="F44" s="1205"/>
      <c r="G44" s="1205"/>
      <c r="H44" s="1206"/>
      <c r="I44" s="86">
        <v>2527</v>
      </c>
      <c r="J44" s="87">
        <v>2712</v>
      </c>
      <c r="K44" s="87">
        <v>2252</v>
      </c>
      <c r="L44" s="87">
        <v>2212</v>
      </c>
      <c r="M44" s="88">
        <v>1988</v>
      </c>
    </row>
    <row r="45" spans="2:13" ht="27.75" customHeight="1" x14ac:dyDescent="0.15">
      <c r="B45" s="1201"/>
      <c r="C45" s="1202"/>
      <c r="D45" s="85"/>
      <c r="E45" s="1205" t="s">
        <v>28</v>
      </c>
      <c r="F45" s="1205"/>
      <c r="G45" s="1205"/>
      <c r="H45" s="1206"/>
      <c r="I45" s="86">
        <v>5863</v>
      </c>
      <c r="J45" s="87">
        <v>5686</v>
      </c>
      <c r="K45" s="87">
        <v>5371</v>
      </c>
      <c r="L45" s="87">
        <v>5062</v>
      </c>
      <c r="M45" s="88">
        <v>4781</v>
      </c>
    </row>
    <row r="46" spans="2:13" ht="27.75" customHeight="1" x14ac:dyDescent="0.15">
      <c r="B46" s="1201"/>
      <c r="C46" s="1202"/>
      <c r="D46" s="85"/>
      <c r="E46" s="1205" t="s">
        <v>29</v>
      </c>
      <c r="F46" s="1205"/>
      <c r="G46" s="1205"/>
      <c r="H46" s="1206"/>
      <c r="I46" s="86">
        <v>2</v>
      </c>
      <c r="J46" s="87">
        <v>6</v>
      </c>
      <c r="K46" s="87">
        <v>8</v>
      </c>
      <c r="L46" s="87">
        <v>10</v>
      </c>
      <c r="M46" s="88">
        <v>13</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4559</v>
      </c>
      <c r="J49" s="87">
        <v>5073</v>
      </c>
      <c r="K49" s="87">
        <v>5983</v>
      </c>
      <c r="L49" s="87">
        <v>6489</v>
      </c>
      <c r="M49" s="88">
        <v>5392</v>
      </c>
    </row>
    <row r="50" spans="2:13" ht="27.75" customHeight="1" x14ac:dyDescent="0.15">
      <c r="B50" s="1201"/>
      <c r="C50" s="1202"/>
      <c r="D50" s="85"/>
      <c r="E50" s="1205" t="s">
        <v>34</v>
      </c>
      <c r="F50" s="1205"/>
      <c r="G50" s="1205"/>
      <c r="H50" s="1206"/>
      <c r="I50" s="86">
        <v>5172</v>
      </c>
      <c r="J50" s="87">
        <v>5017</v>
      </c>
      <c r="K50" s="87">
        <v>4675</v>
      </c>
      <c r="L50" s="87">
        <v>4343</v>
      </c>
      <c r="M50" s="88">
        <v>1299</v>
      </c>
    </row>
    <row r="51" spans="2:13" ht="27.75" customHeight="1" x14ac:dyDescent="0.15">
      <c r="B51" s="1203"/>
      <c r="C51" s="1204"/>
      <c r="D51" s="85"/>
      <c r="E51" s="1205" t="s">
        <v>35</v>
      </c>
      <c r="F51" s="1205"/>
      <c r="G51" s="1205"/>
      <c r="H51" s="1206"/>
      <c r="I51" s="86">
        <v>24960</v>
      </c>
      <c r="J51" s="87">
        <v>26802</v>
      </c>
      <c r="K51" s="87">
        <v>27761</v>
      </c>
      <c r="L51" s="87">
        <v>28248</v>
      </c>
      <c r="M51" s="88">
        <v>29068</v>
      </c>
    </row>
    <row r="52" spans="2:13" ht="27.75" customHeight="1" thickBot="1" x14ac:dyDescent="0.2">
      <c r="B52" s="1207" t="s">
        <v>36</v>
      </c>
      <c r="C52" s="1208"/>
      <c r="D52" s="90"/>
      <c r="E52" s="1209" t="s">
        <v>37</v>
      </c>
      <c r="F52" s="1209"/>
      <c r="G52" s="1209"/>
      <c r="H52" s="1210"/>
      <c r="I52" s="91">
        <v>12483</v>
      </c>
      <c r="J52" s="92">
        <v>10617</v>
      </c>
      <c r="K52" s="92">
        <v>8842</v>
      </c>
      <c r="L52" s="92">
        <v>7523</v>
      </c>
      <c r="M52" s="93">
        <v>11904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560</v>
      </c>
      <c r="H51" s="1228"/>
      <c r="I51" s="1233" t="s">
        <v>561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562</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563</v>
      </c>
      <c r="H55" s="1241"/>
      <c r="I55" s="1237" t="s">
        <v>561</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562</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47" t="s">
        <v>567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560</v>
      </c>
      <c r="H73" s="1228"/>
      <c r="I73" s="1233" t="s">
        <v>561</v>
      </c>
      <c r="J73" s="1233"/>
      <c r="K73" s="1248">
        <v>96.8</v>
      </c>
      <c r="L73" s="1248">
        <v>81.5</v>
      </c>
      <c r="M73" s="1236">
        <v>67.400000000000006</v>
      </c>
      <c r="N73" s="1236">
        <v>58.5</v>
      </c>
      <c r="O73" s="1236">
        <v>91</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566</v>
      </c>
      <c r="J75" s="1237"/>
      <c r="K75" s="1249">
        <v>11.7</v>
      </c>
      <c r="L75" s="1249">
        <v>11.2</v>
      </c>
      <c r="M75" s="1249">
        <v>11.3</v>
      </c>
      <c r="N75" s="1249">
        <v>10.3</v>
      </c>
      <c r="O75" s="1249">
        <v>9.9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563</v>
      </c>
      <c r="H77" s="1241"/>
      <c r="I77" s="1237" t="s">
        <v>561</v>
      </c>
      <c r="J77" s="1237"/>
      <c r="K77" s="1248">
        <v>58.6</v>
      </c>
      <c r="L77" s="1248">
        <v>52.6</v>
      </c>
      <c r="M77" s="1236">
        <v>41.3</v>
      </c>
      <c r="N77" s="1236">
        <v>33</v>
      </c>
      <c r="O77" s="1236">
        <v>37.299999999999997</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566</v>
      </c>
      <c r="J79" s="1246"/>
      <c r="K79" s="1251">
        <v>11.1</v>
      </c>
      <c r="L79" s="1251">
        <v>10.4</v>
      </c>
      <c r="M79" s="1251">
        <v>9.6</v>
      </c>
      <c r="N79" s="1251">
        <v>8.5</v>
      </c>
      <c r="O79" s="1251">
        <v>7.8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53940</v>
      </c>
      <c r="E3" s="116"/>
      <c r="F3" s="117">
        <v>51704</v>
      </c>
      <c r="G3" s="118"/>
      <c r="H3" s="119"/>
    </row>
    <row r="4" spans="1:8" x14ac:dyDescent="0.15">
      <c r="A4" s="120"/>
      <c r="B4" s="121"/>
      <c r="C4" s="122"/>
      <c r="D4" s="123">
        <v>18299</v>
      </c>
      <c r="E4" s="124"/>
      <c r="F4" s="125">
        <v>26896</v>
      </c>
      <c r="G4" s="126"/>
      <c r="H4" s="127"/>
    </row>
    <row r="5" spans="1:8" x14ac:dyDescent="0.15">
      <c r="A5" s="108" t="s">
        <v>515</v>
      </c>
      <c r="B5" s="113"/>
      <c r="C5" s="114"/>
      <c r="D5" s="115">
        <v>52154</v>
      </c>
      <c r="E5" s="116"/>
      <c r="F5" s="117">
        <v>52678</v>
      </c>
      <c r="G5" s="118"/>
      <c r="H5" s="119"/>
    </row>
    <row r="6" spans="1:8" x14ac:dyDescent="0.15">
      <c r="A6" s="120"/>
      <c r="B6" s="121"/>
      <c r="C6" s="122"/>
      <c r="D6" s="123">
        <v>25881</v>
      </c>
      <c r="E6" s="124"/>
      <c r="F6" s="125">
        <v>30185</v>
      </c>
      <c r="G6" s="126"/>
      <c r="H6" s="127"/>
    </row>
    <row r="7" spans="1:8" x14ac:dyDescent="0.15">
      <c r="A7" s="108" t="s">
        <v>516</v>
      </c>
      <c r="B7" s="113"/>
      <c r="C7" s="114"/>
      <c r="D7" s="115">
        <v>42020</v>
      </c>
      <c r="E7" s="116"/>
      <c r="F7" s="117">
        <v>69560</v>
      </c>
      <c r="G7" s="118"/>
      <c r="H7" s="119"/>
    </row>
    <row r="8" spans="1:8" x14ac:dyDescent="0.15">
      <c r="A8" s="120"/>
      <c r="B8" s="121"/>
      <c r="C8" s="122"/>
      <c r="D8" s="123">
        <v>21685</v>
      </c>
      <c r="E8" s="124"/>
      <c r="F8" s="125">
        <v>35305</v>
      </c>
      <c r="G8" s="126"/>
      <c r="H8" s="127"/>
    </row>
    <row r="9" spans="1:8" x14ac:dyDescent="0.15">
      <c r="A9" s="108" t="s">
        <v>517</v>
      </c>
      <c r="B9" s="113"/>
      <c r="C9" s="114"/>
      <c r="D9" s="115">
        <v>41244</v>
      </c>
      <c r="E9" s="116"/>
      <c r="F9" s="117">
        <v>65988</v>
      </c>
      <c r="G9" s="118"/>
      <c r="H9" s="119"/>
    </row>
    <row r="10" spans="1:8" x14ac:dyDescent="0.15">
      <c r="A10" s="120"/>
      <c r="B10" s="121"/>
      <c r="C10" s="122"/>
      <c r="D10" s="123">
        <v>23715</v>
      </c>
      <c r="E10" s="124"/>
      <c r="F10" s="125">
        <v>36473</v>
      </c>
      <c r="G10" s="126"/>
      <c r="H10" s="127"/>
    </row>
    <row r="11" spans="1:8" x14ac:dyDescent="0.15">
      <c r="A11" s="108" t="s">
        <v>518</v>
      </c>
      <c r="B11" s="113"/>
      <c r="C11" s="114"/>
      <c r="D11" s="115">
        <v>54682</v>
      </c>
      <c r="E11" s="116"/>
      <c r="F11" s="117">
        <v>54227</v>
      </c>
      <c r="G11" s="118"/>
      <c r="H11" s="119"/>
    </row>
    <row r="12" spans="1:8" x14ac:dyDescent="0.15">
      <c r="A12" s="120"/>
      <c r="B12" s="121"/>
      <c r="C12" s="128"/>
      <c r="D12" s="123">
        <v>29130</v>
      </c>
      <c r="E12" s="124"/>
      <c r="F12" s="125">
        <v>29694</v>
      </c>
      <c r="G12" s="126"/>
      <c r="H12" s="127"/>
    </row>
    <row r="13" spans="1:8" x14ac:dyDescent="0.15">
      <c r="A13" s="108"/>
      <c r="B13" s="113"/>
      <c r="C13" s="129"/>
      <c r="D13" s="130">
        <v>48808</v>
      </c>
      <c r="E13" s="131"/>
      <c r="F13" s="132">
        <v>58831</v>
      </c>
      <c r="G13" s="133"/>
      <c r="H13" s="119"/>
    </row>
    <row r="14" spans="1:8" x14ac:dyDescent="0.15">
      <c r="A14" s="120"/>
      <c r="B14" s="121"/>
      <c r="C14" s="122"/>
      <c r="D14" s="123">
        <v>23742</v>
      </c>
      <c r="E14" s="124"/>
      <c r="F14" s="125">
        <v>31711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7.98</v>
      </c>
      <c r="C19" s="134">
        <f>ROUND(VALUE(SUBSTITUTE(実質収支比率等に係る経年分析!G$48,"▲","-")),2)</f>
        <v>6.46</v>
      </c>
      <c r="D19" s="134">
        <f>ROUND(VALUE(SUBSTITUTE(実質収支比率等に係る経年分析!H$48,"▲","-")),2)</f>
        <v>5.04</v>
      </c>
      <c r="E19" s="134">
        <f>ROUND(VALUE(SUBSTITUTE(実質収支比率等に係る経年分析!I$48,"▲","-")),2)</f>
        <v>4.6399999999999997</v>
      </c>
      <c r="F19" s="134">
        <f>ROUND(VALUE(SUBSTITUTE(実質収支比率等に係る経年分析!J$48,"▲","-")),2)</f>
        <v>1.7</v>
      </c>
    </row>
    <row r="20" spans="1:11" x14ac:dyDescent="0.15">
      <c r="A20" s="134" t="s">
        <v>42</v>
      </c>
      <c r="B20" s="134">
        <f>ROUND(VALUE(SUBSTITUTE(実質収支比率等に係る経年分析!F$47,"▲","-")),2)</f>
        <v>18.3</v>
      </c>
      <c r="C20" s="134">
        <f>ROUND(VALUE(SUBSTITUTE(実質収支比率等に係る経年分析!G$47,"▲","-")),2)</f>
        <v>21.43</v>
      </c>
      <c r="D20" s="134">
        <f>ROUND(VALUE(SUBSTITUTE(実質収支比率等に係る経年分析!H$47,"▲","-")),2)</f>
        <v>23.19</v>
      </c>
      <c r="E20" s="134">
        <f>ROUND(VALUE(SUBSTITUTE(実質収支比率等に係る経年分析!I$47,"▲","-")),2)</f>
        <v>23.41</v>
      </c>
      <c r="F20" s="134">
        <f>ROUND(VALUE(SUBSTITUTE(実質収支比率等に係る経年分析!J$47,"▲","-")),2)</f>
        <v>15.86</v>
      </c>
    </row>
    <row r="21" spans="1:11" x14ac:dyDescent="0.15">
      <c r="A21" s="134" t="s">
        <v>43</v>
      </c>
      <c r="B21" s="134">
        <f>IF(ISNUMBER(VALUE(SUBSTITUTE(実質収支比率等に係る経年分析!F$49,"▲","-"))),ROUND(VALUE(SUBSTITUTE(実質収支比率等に係る経年分析!F$49,"▲","-")),2),NA())</f>
        <v>7.58</v>
      </c>
      <c r="C21" s="134">
        <f>IF(ISNUMBER(VALUE(SUBSTITUTE(実質収支比率等に係る経年分析!G$49,"▲","-"))),ROUND(VALUE(SUBSTITUTE(実質収支比率等に係る経年分析!G$49,"▲","-")),2),NA())</f>
        <v>2.23</v>
      </c>
      <c r="D21" s="134">
        <f>IF(ISNUMBER(VALUE(SUBSTITUTE(実質収支比率等に係る経年分析!H$49,"▲","-"))),ROUND(VALUE(SUBSTITUTE(実質収支比率等に係る経年分析!H$49,"▲","-")),2),NA())</f>
        <v>1.56</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-10.029999999999999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大生郷特定公共下水道事業特別会計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4.1500000000000004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2262</v>
      </c>
      <c r="E42" s="136"/>
      <c r="F42" s="136"/>
      <c r="G42" s="136">
        <f>'実質公債費比率（分子）の構造'!L$52</f>
        <v>2397</v>
      </c>
      <c r="H42" s="136"/>
      <c r="I42" s="136"/>
      <c r="J42" s="136">
        <f>'実質公債費比率（分子）の構造'!M$52</f>
        <v>2460</v>
      </c>
      <c r="K42" s="136"/>
      <c r="L42" s="136"/>
      <c r="M42" s="136">
        <f>'実質公債費比率（分子）の構造'!N$52</f>
        <v>2571</v>
      </c>
      <c r="N42" s="136"/>
      <c r="O42" s="136"/>
      <c r="P42" s="136">
        <f>'実質公債費比率（分子）の構造'!O$52</f>
        <v>2576</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13</v>
      </c>
      <c r="C44" s="136"/>
      <c r="D44" s="136"/>
      <c r="E44" s="136">
        <f>'実質公債費比率（分子）の構造'!L$50</f>
        <v>5</v>
      </c>
      <c r="F44" s="136"/>
      <c r="G44" s="136"/>
      <c r="H44" s="136">
        <f>'実質公債費比率（分子）の構造'!M$50</f>
        <v>3</v>
      </c>
      <c r="I44" s="136"/>
      <c r="J44" s="136"/>
      <c r="K44" s="136">
        <f>'実質公債費比率（分子）の構造'!N$50</f>
        <v>1</v>
      </c>
      <c r="L44" s="136"/>
      <c r="M44" s="136"/>
      <c r="N44" s="136" t="str">
        <f>'実質公債費比率（分子）の構造'!O$50</f>
        <v>-</v>
      </c>
      <c r="O44" s="136"/>
      <c r="P44" s="136"/>
    </row>
    <row r="45" spans="1:16" x14ac:dyDescent="0.15">
      <c r="A45" s="136" t="s">
        <v>53</v>
      </c>
      <c r="B45" s="136">
        <f>'実質公債費比率（分子）の構造'!K$49</f>
        <v>360</v>
      </c>
      <c r="C45" s="136"/>
      <c r="D45" s="136"/>
      <c r="E45" s="136">
        <f>'実質公債費比率（分子）の構造'!L$49</f>
        <v>299</v>
      </c>
      <c r="F45" s="136"/>
      <c r="G45" s="136"/>
      <c r="H45" s="136">
        <f>'実質公債費比率（分子）の構造'!M$49</f>
        <v>494</v>
      </c>
      <c r="I45" s="136"/>
      <c r="J45" s="136"/>
      <c r="K45" s="136">
        <f>'実質公債費比率（分子）の構造'!N$49</f>
        <v>219</v>
      </c>
      <c r="L45" s="136"/>
      <c r="M45" s="136"/>
      <c r="N45" s="136">
        <f>'実質公債費比率（分子）の構造'!O$49</f>
        <v>292</v>
      </c>
      <c r="O45" s="136"/>
      <c r="P45" s="136"/>
    </row>
    <row r="46" spans="1:16" x14ac:dyDescent="0.15">
      <c r="A46" s="136" t="s">
        <v>54</v>
      </c>
      <c r="B46" s="136">
        <f>'実質公債費比率（分子）の構造'!K$48</f>
        <v>614</v>
      </c>
      <c r="C46" s="136"/>
      <c r="D46" s="136"/>
      <c r="E46" s="136">
        <f>'実質公債費比率（分子）の構造'!L$48</f>
        <v>565</v>
      </c>
      <c r="F46" s="136"/>
      <c r="G46" s="136"/>
      <c r="H46" s="136">
        <f>'実質公債費比率（分子）の構造'!M$48</f>
        <v>582</v>
      </c>
      <c r="I46" s="136"/>
      <c r="J46" s="136"/>
      <c r="K46" s="136">
        <f>'実質公債費比率（分子）の構造'!N$48</f>
        <v>594</v>
      </c>
      <c r="L46" s="136"/>
      <c r="M46" s="136"/>
      <c r="N46" s="136">
        <f>'実質公債費比率（分子）の構造'!O$48</f>
        <v>621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2773</v>
      </c>
      <c r="C49" s="136"/>
      <c r="D49" s="136"/>
      <c r="E49" s="136">
        <f>'実質公債費比率（分子）の構造'!L$45</f>
        <v>2922</v>
      </c>
      <c r="F49" s="136"/>
      <c r="G49" s="136"/>
      <c r="H49" s="136">
        <f>'実質公債費比率（分子）の構造'!M$45</f>
        <v>2919</v>
      </c>
      <c r="I49" s="136"/>
      <c r="J49" s="136"/>
      <c r="K49" s="136">
        <f>'実質公債費比率（分子）の構造'!N$45</f>
        <v>2843</v>
      </c>
      <c r="L49" s="136"/>
      <c r="M49" s="136"/>
      <c r="N49" s="136">
        <f>'実質公債費比率（分子）の構造'!O$45</f>
        <v>2929</v>
      </c>
      <c r="O49" s="136"/>
      <c r="P49" s="136"/>
    </row>
    <row r="50" spans="1:16" x14ac:dyDescent="0.15">
      <c r="A50" s="136" t="s">
        <v>58</v>
      </c>
      <c r="B50" s="136" t="e">
        <f>NA()</f>
        <v>#N/A</v>
      </c>
      <c r="C50" s="136">
        <f>IF(ISNUMBER('実質公債費比率（分子）の構造'!K$53),'実質公債費比率（分子）の構造'!K$53,NA())</f>
        <v>1498</v>
      </c>
      <c r="D50" s="136" t="e">
        <f>NA()</f>
        <v>#N/A</v>
      </c>
      <c r="E50" s="136" t="e">
        <f>NA()</f>
        <v>#N/A</v>
      </c>
      <c r="F50" s="136">
        <f>IF(ISNUMBER('実質公債費比率（分子）の構造'!L$53),'実質公債費比率（分子）の構造'!L$53,NA())</f>
        <v>1394</v>
      </c>
      <c r="G50" s="136" t="e">
        <f>NA()</f>
        <v>#N/A</v>
      </c>
      <c r="H50" s="136" t="e">
        <f>NA()</f>
        <v>#N/A</v>
      </c>
      <c r="I50" s="136">
        <f>IF(ISNUMBER('実質公債費比率（分子）の構造'!M$53),'実質公債費比率（分子）の構造'!M$53,NA())</f>
        <v>1538</v>
      </c>
      <c r="J50" s="136" t="e">
        <f>NA()</f>
        <v>#N/A</v>
      </c>
      <c r="K50" s="136" t="e">
        <f>NA()</f>
        <v>#N/A</v>
      </c>
      <c r="L50" s="136">
        <f>IF(ISNUMBER('実質公債費比率（分子）の構造'!N$53),'実質公債費比率（分子）の構造'!N$53,NA())</f>
        <v>1086</v>
      </c>
      <c r="M50" s="136" t="e">
        <f>NA()</f>
        <v>#N/A</v>
      </c>
      <c r="N50" s="136" t="e">
        <f>NA()</f>
        <v>#N/A</v>
      </c>
      <c r="O50" s="136">
        <f>IF(ISNUMBER('実質公債費比率（分子）の構造'!O$53),'実質公債費比率（分子）の構造'!O$53,NA())</f>
        <v>1266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24960</v>
      </c>
      <c r="E56" s="135"/>
      <c r="F56" s="135"/>
      <c r="G56" s="135">
        <f>'将来負担比率（分子）の構造'!J$51</f>
        <v>26802</v>
      </c>
      <c r="H56" s="135"/>
      <c r="I56" s="135"/>
      <c r="J56" s="135">
        <f>'将来負担比率（分子）の構造'!K$51</f>
        <v>27761</v>
      </c>
      <c r="K56" s="135"/>
      <c r="L56" s="135"/>
      <c r="M56" s="135">
        <f>'将来負担比率（分子）の構造'!L$51</f>
        <v>28248</v>
      </c>
      <c r="N56" s="135"/>
      <c r="O56" s="135"/>
      <c r="P56" s="135">
        <f>'将来負担比率（分子）の構造'!M$51</f>
        <v>29068</v>
      </c>
    </row>
    <row r="57" spans="1:16" x14ac:dyDescent="0.15">
      <c r="A57" s="135" t="s">
        <v>34</v>
      </c>
      <c r="B57" s="135"/>
      <c r="C57" s="135"/>
      <c r="D57" s="135">
        <f>'将来負担比率（分子）の構造'!I$50</f>
        <v>5172</v>
      </c>
      <c r="E57" s="135"/>
      <c r="F57" s="135"/>
      <c r="G57" s="135">
        <f>'将来負担比率（分子）の構造'!J$50</f>
        <v>5017</v>
      </c>
      <c r="H57" s="135"/>
      <c r="I57" s="135"/>
      <c r="J57" s="135">
        <f>'将来負担比率（分子）の構造'!K$50</f>
        <v>4675</v>
      </c>
      <c r="K57" s="135"/>
      <c r="L57" s="135"/>
      <c r="M57" s="135">
        <f>'将来負担比率（分子）の構造'!L$50</f>
        <v>4343</v>
      </c>
      <c r="N57" s="135"/>
      <c r="O57" s="135"/>
      <c r="P57" s="135">
        <f>'将来負担比率（分子）の構造'!M$50</f>
        <v>1299</v>
      </c>
    </row>
    <row r="58" spans="1:16" x14ac:dyDescent="0.15">
      <c r="A58" s="135" t="s">
        <v>33</v>
      </c>
      <c r="B58" s="135"/>
      <c r="C58" s="135"/>
      <c r="D58" s="135">
        <f>'将来負担比率（分子）の構造'!I$49</f>
        <v>4559</v>
      </c>
      <c r="E58" s="135"/>
      <c r="F58" s="135"/>
      <c r="G58" s="135">
        <f>'将来負担比率（分子）の構造'!J$49</f>
        <v>5073</v>
      </c>
      <c r="H58" s="135"/>
      <c r="I58" s="135"/>
      <c r="J58" s="135">
        <f>'将来負担比率（分子）の構造'!K$49</f>
        <v>5983</v>
      </c>
      <c r="K58" s="135"/>
      <c r="L58" s="135"/>
      <c r="M58" s="135">
        <f>'将来負担比率（分子）の構造'!L$49</f>
        <v>6489</v>
      </c>
      <c r="N58" s="135"/>
      <c r="O58" s="135"/>
      <c r="P58" s="135">
        <f>'将来負担比率（分子）の構造'!M$49</f>
        <v>5392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v>
      </c>
      <c r="C61" s="135"/>
      <c r="D61" s="135"/>
      <c r="E61" s="135">
        <f>'将来負担比率（分子）の構造'!J$46</f>
        <v>6</v>
      </c>
      <c r="F61" s="135"/>
      <c r="G61" s="135"/>
      <c r="H61" s="135">
        <f>'将来負担比率（分子）の構造'!K$46</f>
        <v>8</v>
      </c>
      <c r="I61" s="135"/>
      <c r="J61" s="135"/>
      <c r="K61" s="135">
        <f>'将来負担比率（分子）の構造'!L$46</f>
        <v>10</v>
      </c>
      <c r="L61" s="135"/>
      <c r="M61" s="135"/>
      <c r="N61" s="135">
        <f>'将来負担比率（分子）の構造'!M$46</f>
        <v>13</v>
      </c>
      <c r="O61" s="135"/>
      <c r="P61" s="135"/>
    </row>
    <row r="62" spans="1:16" x14ac:dyDescent="0.15">
      <c r="A62" s="135" t="s">
        <v>28</v>
      </c>
      <c r="B62" s="135">
        <f>'将来負担比率（分子）の構造'!I$45</f>
        <v>5863</v>
      </c>
      <c r="C62" s="135"/>
      <c r="D62" s="135"/>
      <c r="E62" s="135">
        <f>'将来負担比率（分子）の構造'!J$45</f>
        <v>5686</v>
      </c>
      <c r="F62" s="135"/>
      <c r="G62" s="135"/>
      <c r="H62" s="135">
        <f>'将来負担比率（分子）の構造'!K$45</f>
        <v>5371</v>
      </c>
      <c r="I62" s="135"/>
      <c r="J62" s="135"/>
      <c r="K62" s="135">
        <f>'将来負担比率（分子）の構造'!L$45</f>
        <v>5062</v>
      </c>
      <c r="L62" s="135"/>
      <c r="M62" s="135"/>
      <c r="N62" s="135">
        <f>'将来負担比率（分子）の構造'!M$45</f>
        <v>4781</v>
      </c>
      <c r="O62" s="135"/>
      <c r="P62" s="135"/>
    </row>
    <row r="63" spans="1:16" x14ac:dyDescent="0.15">
      <c r="A63" s="135" t="s">
        <v>27</v>
      </c>
      <c r="B63" s="135">
        <f>'将来負担比率（分子）の構造'!I$44</f>
        <v>2527</v>
      </c>
      <c r="C63" s="135"/>
      <c r="D63" s="135"/>
      <c r="E63" s="135">
        <f>'将来負担比率（分子）の構造'!J$44</f>
        <v>2712</v>
      </c>
      <c r="F63" s="135"/>
      <c r="G63" s="135"/>
      <c r="H63" s="135">
        <f>'将来負担比率（分子）の構造'!K$44</f>
        <v>2252</v>
      </c>
      <c r="I63" s="135"/>
      <c r="J63" s="135"/>
      <c r="K63" s="135">
        <f>'将来負担比率（分子）の構造'!L$44</f>
        <v>2212</v>
      </c>
      <c r="L63" s="135"/>
      <c r="M63" s="135"/>
      <c r="N63" s="135">
        <f>'将来負担比率（分子）の構造'!M$44</f>
        <v>1988</v>
      </c>
      <c r="O63" s="135"/>
      <c r="P63" s="135"/>
    </row>
    <row r="64" spans="1:16" x14ac:dyDescent="0.15">
      <c r="A64" s="135" t="s">
        <v>26</v>
      </c>
      <c r="B64" s="135">
        <f>'将来負担比率（分子）の構造'!I$43</f>
        <v>10690</v>
      </c>
      <c r="C64" s="135"/>
      <c r="D64" s="135"/>
      <c r="E64" s="135">
        <f>'将来負担比率（分子）の構造'!J$43</f>
        <v>10372</v>
      </c>
      <c r="F64" s="135"/>
      <c r="G64" s="135"/>
      <c r="H64" s="135">
        <f>'将来負担比率（分子）の構造'!K$43</f>
        <v>10021</v>
      </c>
      <c r="I64" s="135"/>
      <c r="J64" s="135"/>
      <c r="K64" s="135">
        <f>'将来負担比率（分子）の構造'!L$43</f>
        <v>9463</v>
      </c>
      <c r="L64" s="135"/>
      <c r="M64" s="135"/>
      <c r="N64" s="135">
        <f>'将来負担比率（分子）の構造'!M$43</f>
        <v>9622</v>
      </c>
      <c r="O64" s="135"/>
      <c r="P64" s="135"/>
    </row>
    <row r="65" spans="1:16" x14ac:dyDescent="0.15">
      <c r="A65" s="135" t="s">
        <v>25</v>
      </c>
      <c r="B65" s="135">
        <f>'将来負担比率（分子）の構造'!I$42</f>
        <v>92</v>
      </c>
      <c r="C65" s="135"/>
      <c r="D65" s="135"/>
      <c r="E65" s="135">
        <f>'将来負担比率（分子）の構造'!J$42</f>
        <v>65</v>
      </c>
      <c r="F65" s="135"/>
      <c r="G65" s="135"/>
      <c r="H65" s="135">
        <f>'将来負担比率（分子）の構造'!K$42</f>
        <v>326</v>
      </c>
      <c r="I65" s="135"/>
      <c r="J65" s="135"/>
      <c r="K65" s="135">
        <f>'将来負担比率（分子）の構造'!L$42</f>
        <v>303</v>
      </c>
      <c r="L65" s="135"/>
      <c r="M65" s="135"/>
      <c r="N65" s="135">
        <f>'将来負担比率（分子）の構造'!M$42</f>
        <v>265</v>
      </c>
      <c r="O65" s="135"/>
      <c r="P65" s="135"/>
    </row>
    <row r="66" spans="1:16" x14ac:dyDescent="0.15">
      <c r="A66" s="135" t="s">
        <v>24</v>
      </c>
      <c r="B66" s="135">
        <f>'将来負担比率（分子）の構造'!I$41</f>
        <v>28000</v>
      </c>
      <c r="C66" s="135"/>
      <c r="D66" s="135"/>
      <c r="E66" s="135">
        <f>'将来負担比率（分子）の構造'!J$41</f>
        <v>28667</v>
      </c>
      <c r="F66" s="135"/>
      <c r="G66" s="135"/>
      <c r="H66" s="135">
        <f>'将来負担比率（分子）の構造'!K$41</f>
        <v>29284</v>
      </c>
      <c r="I66" s="135"/>
      <c r="J66" s="135"/>
      <c r="K66" s="135">
        <f>'将来負担比率（分子）の構造'!L$41</f>
        <v>29552</v>
      </c>
      <c r="L66" s="135"/>
      <c r="M66" s="135"/>
      <c r="N66" s="135">
        <f>'将来負担比率（分子）の構造'!M$41</f>
        <v>30994</v>
      </c>
      <c r="O66" s="135"/>
      <c r="P66" s="135"/>
    </row>
    <row r="67" spans="1:16" x14ac:dyDescent="0.15">
      <c r="A67" s="135" t="s">
        <v>62</v>
      </c>
      <c r="B67" s="135" t="e">
        <f>NA()</f>
        <v>#N/A</v>
      </c>
      <c r="C67" s="135">
        <f>IF(ISNUMBER('将来負担比率（分子）の構造'!I$52), IF('将来負担比率（分子）の構造'!I$52 &lt; 0, 0, '将来負担比率（分子）の構造'!I$52), NA())</f>
        <v>12483</v>
      </c>
      <c r="D67" s="135" t="e">
        <f>NA()</f>
        <v>#N/A</v>
      </c>
      <c r="E67" s="135" t="e">
        <f>NA()</f>
        <v>#N/A</v>
      </c>
      <c r="F67" s="135">
        <f>IF(ISNUMBER('将来負担比率（分子）の構造'!J$52), IF('将来負担比率（分子）の構造'!J$52 &lt; 0, 0, '将来負担比率（分子）の構造'!J$52), NA())</f>
        <v>10617</v>
      </c>
      <c r="G67" s="135" t="e">
        <f>NA()</f>
        <v>#N/A</v>
      </c>
      <c r="H67" s="135" t="e">
        <f>NA()</f>
        <v>#N/A</v>
      </c>
      <c r="I67" s="135">
        <f>IF(ISNUMBER('将来負担比率（分子）の構造'!K$52), IF('将来負担比率（分子）の構造'!K$52 &lt; 0, 0, '将来負担比率（分子）の構造'!K$52), NA())</f>
        <v>8842</v>
      </c>
      <c r="J67" s="135" t="e">
        <f>NA()</f>
        <v>#N/A</v>
      </c>
      <c r="K67" s="135" t="e">
        <f>NA()</f>
        <v>#N/A</v>
      </c>
      <c r="L67" s="135">
        <f>IF(ISNUMBER('将来負担比率（分子）の構造'!L$52), IF('将来負担比率（分子）の構造'!L$52 &lt; 0, 0, '将来負担比率（分子）の構造'!L$52), NA())</f>
        <v>7523</v>
      </c>
      <c r="M67" s="135" t="e">
        <f>NA()</f>
        <v>#N/A</v>
      </c>
      <c r="N67" s="135" t="e">
        <f>NA()</f>
        <v>#N/A</v>
      </c>
      <c r="O67" s="135">
        <f>IF(ISNUMBER('将来負担比率（分子）の構造'!M$52), IF('将来負担比率（分子）の構造'!M$52 &lt; 0, 0, '将来負担比率（分子）の構造'!M$52), NA())</f>
        <v>11904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9325875</v>
      </c>
      <c r="S5" s="669"/>
      <c r="T5" s="669"/>
      <c r="U5" s="669"/>
      <c r="V5" s="669"/>
      <c r="W5" s="669"/>
      <c r="X5" s="669"/>
      <c r="Y5" s="716"/>
      <c r="Z5" s="729">
        <v>27.3</v>
      </c>
      <c r="AA5" s="729"/>
      <c r="AB5" s="729"/>
      <c r="AC5" s="729"/>
      <c r="AD5" s="730">
        <v>9119948</v>
      </c>
      <c r="AE5" s="730"/>
      <c r="AF5" s="730"/>
      <c r="AG5" s="730"/>
      <c r="AH5" s="730"/>
      <c r="AI5" s="730"/>
      <c r="AJ5" s="730"/>
      <c r="AK5" s="730"/>
      <c r="AL5" s="717">
        <v>62.3</v>
      </c>
      <c r="AM5" s="686"/>
      <c r="AN5" s="686"/>
      <c r="AO5" s="718"/>
      <c r="AP5" s="705" t="s">
        <v>206</v>
      </c>
      <c r="AQ5" s="706"/>
      <c r="AR5" s="706"/>
      <c r="AS5" s="706"/>
      <c r="AT5" s="706"/>
      <c r="AU5" s="706"/>
      <c r="AV5" s="706"/>
      <c r="AW5" s="706"/>
      <c r="AX5" s="706"/>
      <c r="AY5" s="706"/>
      <c r="AZ5" s="706"/>
      <c r="BA5" s="706"/>
      <c r="BB5" s="706"/>
      <c r="BC5" s="706"/>
      <c r="BD5" s="706"/>
      <c r="BE5" s="706"/>
      <c r="BF5" s="707"/>
      <c r="BG5" s="618">
        <v>9119949</v>
      </c>
      <c r="BH5" s="619"/>
      <c r="BI5" s="619"/>
      <c r="BJ5" s="619"/>
      <c r="BK5" s="619"/>
      <c r="BL5" s="619"/>
      <c r="BM5" s="619"/>
      <c r="BN5" s="620"/>
      <c r="BO5" s="671">
        <v>97.8</v>
      </c>
      <c r="BP5" s="671"/>
      <c r="BQ5" s="671"/>
      <c r="BR5" s="671"/>
      <c r="BS5" s="672">
        <v>192541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373232</v>
      </c>
      <c r="S6" s="619"/>
      <c r="T6" s="619"/>
      <c r="U6" s="619"/>
      <c r="V6" s="619"/>
      <c r="W6" s="619"/>
      <c r="X6" s="619"/>
      <c r="Y6" s="620"/>
      <c r="Z6" s="671">
        <v>1.1000000000000001</v>
      </c>
      <c r="AA6" s="671"/>
      <c r="AB6" s="671"/>
      <c r="AC6" s="671"/>
      <c r="AD6" s="672">
        <v>373232</v>
      </c>
      <c r="AE6" s="672"/>
      <c r="AF6" s="672"/>
      <c r="AG6" s="672"/>
      <c r="AH6" s="672"/>
      <c r="AI6" s="672"/>
      <c r="AJ6" s="672"/>
      <c r="AK6" s="672"/>
      <c r="AL6" s="641">
        <v>2.5</v>
      </c>
      <c r="AM6" s="673"/>
      <c r="AN6" s="673"/>
      <c r="AO6" s="674"/>
      <c r="AP6" s="615" t="s">
        <v>211</v>
      </c>
      <c r="AQ6" s="616"/>
      <c r="AR6" s="616"/>
      <c r="AS6" s="616"/>
      <c r="AT6" s="616"/>
      <c r="AU6" s="616"/>
      <c r="AV6" s="616"/>
      <c r="AW6" s="616"/>
      <c r="AX6" s="616"/>
      <c r="AY6" s="616"/>
      <c r="AZ6" s="616"/>
      <c r="BA6" s="616"/>
      <c r="BB6" s="616"/>
      <c r="BC6" s="616"/>
      <c r="BD6" s="616"/>
      <c r="BE6" s="616"/>
      <c r="BF6" s="617"/>
      <c r="BG6" s="618">
        <v>9119949</v>
      </c>
      <c r="BH6" s="619"/>
      <c r="BI6" s="619"/>
      <c r="BJ6" s="619"/>
      <c r="BK6" s="619"/>
      <c r="BL6" s="619"/>
      <c r="BM6" s="619"/>
      <c r="BN6" s="620"/>
      <c r="BO6" s="671">
        <v>97.8</v>
      </c>
      <c r="BP6" s="671"/>
      <c r="BQ6" s="671"/>
      <c r="BR6" s="671"/>
      <c r="BS6" s="672">
        <v>192541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254083</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254083</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10530</v>
      </c>
      <c r="S7" s="619"/>
      <c r="T7" s="619"/>
      <c r="U7" s="619"/>
      <c r="V7" s="619"/>
      <c r="W7" s="619"/>
      <c r="X7" s="619"/>
      <c r="Y7" s="620"/>
      <c r="Z7" s="671">
        <v>0</v>
      </c>
      <c r="AA7" s="671"/>
      <c r="AB7" s="671"/>
      <c r="AC7" s="671"/>
      <c r="AD7" s="672">
        <v>10530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4115314</v>
      </c>
      <c r="BH7" s="619"/>
      <c r="BI7" s="619"/>
      <c r="BJ7" s="619"/>
      <c r="BK7" s="619"/>
      <c r="BL7" s="619"/>
      <c r="BM7" s="619"/>
      <c r="BN7" s="620"/>
      <c r="BO7" s="671">
        <v>44.1</v>
      </c>
      <c r="BP7" s="671"/>
      <c r="BQ7" s="671"/>
      <c r="BR7" s="671"/>
      <c r="BS7" s="672">
        <v>192541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2991550</v>
      </c>
      <c r="CS7" s="619"/>
      <c r="CT7" s="619"/>
      <c r="CU7" s="619"/>
      <c r="CV7" s="619"/>
      <c r="CW7" s="619"/>
      <c r="CX7" s="619"/>
      <c r="CY7" s="620"/>
      <c r="CZ7" s="671">
        <v>9.6</v>
      </c>
      <c r="DA7" s="671"/>
      <c r="DB7" s="671"/>
      <c r="DC7" s="671"/>
      <c r="DD7" s="624">
        <v>340877</v>
      </c>
      <c r="DE7" s="619"/>
      <c r="DF7" s="619"/>
      <c r="DG7" s="619"/>
      <c r="DH7" s="619"/>
      <c r="DI7" s="619"/>
      <c r="DJ7" s="619"/>
      <c r="DK7" s="619"/>
      <c r="DL7" s="619"/>
      <c r="DM7" s="619"/>
      <c r="DN7" s="619"/>
      <c r="DO7" s="619"/>
      <c r="DP7" s="620"/>
      <c r="DQ7" s="624">
        <v>2445981</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39769</v>
      </c>
      <c r="S8" s="619"/>
      <c r="T8" s="619"/>
      <c r="U8" s="619"/>
      <c r="V8" s="619"/>
      <c r="W8" s="619"/>
      <c r="X8" s="619"/>
      <c r="Y8" s="620"/>
      <c r="Z8" s="671">
        <v>0.1</v>
      </c>
      <c r="AA8" s="671"/>
      <c r="AB8" s="671"/>
      <c r="AC8" s="671"/>
      <c r="AD8" s="672">
        <v>39769</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111321</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10562961</v>
      </c>
      <c r="CS8" s="619"/>
      <c r="CT8" s="619"/>
      <c r="CU8" s="619"/>
      <c r="CV8" s="619"/>
      <c r="CW8" s="619"/>
      <c r="CX8" s="619"/>
      <c r="CY8" s="620"/>
      <c r="CZ8" s="671">
        <v>34</v>
      </c>
      <c r="DA8" s="671"/>
      <c r="DB8" s="671"/>
      <c r="DC8" s="671"/>
      <c r="DD8" s="624">
        <v>62862</v>
      </c>
      <c r="DE8" s="619"/>
      <c r="DF8" s="619"/>
      <c r="DG8" s="619"/>
      <c r="DH8" s="619"/>
      <c r="DI8" s="619"/>
      <c r="DJ8" s="619"/>
      <c r="DK8" s="619"/>
      <c r="DL8" s="619"/>
      <c r="DM8" s="619"/>
      <c r="DN8" s="619"/>
      <c r="DO8" s="619"/>
      <c r="DP8" s="620"/>
      <c r="DQ8" s="624">
        <v>4703866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38779</v>
      </c>
      <c r="S9" s="619"/>
      <c r="T9" s="619"/>
      <c r="U9" s="619"/>
      <c r="V9" s="619"/>
      <c r="W9" s="619"/>
      <c r="X9" s="619"/>
      <c r="Y9" s="620"/>
      <c r="Z9" s="671">
        <v>0.1</v>
      </c>
      <c r="AA9" s="671"/>
      <c r="AB9" s="671"/>
      <c r="AC9" s="671"/>
      <c r="AD9" s="672">
        <v>38779</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2636042</v>
      </c>
      <c r="BH9" s="619"/>
      <c r="BI9" s="619"/>
      <c r="BJ9" s="619"/>
      <c r="BK9" s="619"/>
      <c r="BL9" s="619"/>
      <c r="BM9" s="619"/>
      <c r="BN9" s="620"/>
      <c r="BO9" s="671">
        <v>28.3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3157562</v>
      </c>
      <c r="CS9" s="619"/>
      <c r="CT9" s="619"/>
      <c r="CU9" s="619"/>
      <c r="CV9" s="619"/>
      <c r="CW9" s="619"/>
      <c r="CX9" s="619"/>
      <c r="CY9" s="620"/>
      <c r="CZ9" s="671">
        <v>10.1</v>
      </c>
      <c r="DA9" s="671"/>
      <c r="DB9" s="671"/>
      <c r="DC9" s="671"/>
      <c r="DD9" s="624">
        <v>143634</v>
      </c>
      <c r="DE9" s="619"/>
      <c r="DF9" s="619"/>
      <c r="DG9" s="619"/>
      <c r="DH9" s="619"/>
      <c r="DI9" s="619"/>
      <c r="DJ9" s="619"/>
      <c r="DK9" s="619"/>
      <c r="DL9" s="619"/>
      <c r="DM9" s="619"/>
      <c r="DN9" s="619"/>
      <c r="DO9" s="619"/>
      <c r="DP9" s="620"/>
      <c r="DQ9" s="624">
        <v>1999368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1184819</v>
      </c>
      <c r="S10" s="619"/>
      <c r="T10" s="619"/>
      <c r="U10" s="619"/>
      <c r="V10" s="619"/>
      <c r="W10" s="619"/>
      <c r="X10" s="619"/>
      <c r="Y10" s="620"/>
      <c r="Z10" s="671">
        <v>3.5</v>
      </c>
      <c r="AA10" s="671"/>
      <c r="AB10" s="671"/>
      <c r="AC10" s="671"/>
      <c r="AD10" s="672">
        <v>1184819</v>
      </c>
      <c r="AE10" s="672"/>
      <c r="AF10" s="672"/>
      <c r="AG10" s="672"/>
      <c r="AH10" s="672"/>
      <c r="AI10" s="672"/>
      <c r="AJ10" s="672"/>
      <c r="AK10" s="672"/>
      <c r="AL10" s="641">
        <v>8.1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187918</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17197</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3605</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36188</v>
      </c>
      <c r="S11" s="619"/>
      <c r="T11" s="619"/>
      <c r="U11" s="619"/>
      <c r="V11" s="619"/>
      <c r="W11" s="619"/>
      <c r="X11" s="619"/>
      <c r="Y11" s="620"/>
      <c r="Z11" s="671">
        <v>0.1</v>
      </c>
      <c r="AA11" s="671"/>
      <c r="AB11" s="671"/>
      <c r="AC11" s="671"/>
      <c r="AD11" s="672">
        <v>36188</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1180033</v>
      </c>
      <c r="BH11" s="619"/>
      <c r="BI11" s="619"/>
      <c r="BJ11" s="619"/>
      <c r="BK11" s="619"/>
      <c r="BL11" s="619"/>
      <c r="BM11" s="619"/>
      <c r="BN11" s="620"/>
      <c r="BO11" s="671">
        <v>12.7</v>
      </c>
      <c r="BP11" s="671"/>
      <c r="BQ11" s="671"/>
      <c r="BR11" s="671"/>
      <c r="BS11" s="624">
        <v>192541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1462093</v>
      </c>
      <c r="CS11" s="619"/>
      <c r="CT11" s="619"/>
      <c r="CU11" s="619"/>
      <c r="CV11" s="619"/>
      <c r="CW11" s="619"/>
      <c r="CX11" s="619"/>
      <c r="CY11" s="620"/>
      <c r="CZ11" s="671">
        <v>4.7</v>
      </c>
      <c r="DA11" s="671"/>
      <c r="DB11" s="671"/>
      <c r="DC11" s="671"/>
      <c r="DD11" s="624">
        <v>101560</v>
      </c>
      <c r="DE11" s="619"/>
      <c r="DF11" s="619"/>
      <c r="DG11" s="619"/>
      <c r="DH11" s="619"/>
      <c r="DI11" s="619"/>
      <c r="DJ11" s="619"/>
      <c r="DK11" s="619"/>
      <c r="DL11" s="619"/>
      <c r="DM11" s="619"/>
      <c r="DN11" s="619"/>
      <c r="DO11" s="619"/>
      <c r="DP11" s="620"/>
      <c r="DQ11" s="624">
        <v>777132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4300361</v>
      </c>
      <c r="BH12" s="619"/>
      <c r="BI12" s="619"/>
      <c r="BJ12" s="619"/>
      <c r="BK12" s="619"/>
      <c r="BL12" s="619"/>
      <c r="BM12" s="619"/>
      <c r="BN12" s="620"/>
      <c r="BO12" s="671">
        <v>46.1</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653671</v>
      </c>
      <c r="CS12" s="619"/>
      <c r="CT12" s="619"/>
      <c r="CU12" s="619"/>
      <c r="CV12" s="619"/>
      <c r="CW12" s="619"/>
      <c r="CX12" s="619"/>
      <c r="CY12" s="620"/>
      <c r="CZ12" s="671">
        <v>2.1</v>
      </c>
      <c r="DA12" s="671"/>
      <c r="DB12" s="671"/>
      <c r="DC12" s="671"/>
      <c r="DD12" s="624">
        <v>5500</v>
      </c>
      <c r="DE12" s="619"/>
      <c r="DF12" s="619"/>
      <c r="DG12" s="619"/>
      <c r="DH12" s="619"/>
      <c r="DI12" s="619"/>
      <c r="DJ12" s="619"/>
      <c r="DK12" s="619"/>
      <c r="DL12" s="619"/>
      <c r="DM12" s="619"/>
      <c r="DN12" s="619"/>
      <c r="DO12" s="619"/>
      <c r="DP12" s="620"/>
      <c r="DQ12" s="624">
        <v>357146</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67871</v>
      </c>
      <c r="S13" s="619"/>
      <c r="T13" s="619"/>
      <c r="U13" s="619"/>
      <c r="V13" s="619"/>
      <c r="W13" s="619"/>
      <c r="X13" s="619"/>
      <c r="Y13" s="620"/>
      <c r="Z13" s="671">
        <v>0.2</v>
      </c>
      <c r="AA13" s="671"/>
      <c r="AB13" s="671"/>
      <c r="AC13" s="671"/>
      <c r="AD13" s="672">
        <v>67871</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4294707</v>
      </c>
      <c r="BH13" s="619"/>
      <c r="BI13" s="619"/>
      <c r="BJ13" s="619"/>
      <c r="BK13" s="619"/>
      <c r="BL13" s="619"/>
      <c r="BM13" s="619"/>
      <c r="BN13" s="620"/>
      <c r="BO13" s="671">
        <v>46.1</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2675423</v>
      </c>
      <c r="CS13" s="619"/>
      <c r="CT13" s="619"/>
      <c r="CU13" s="619"/>
      <c r="CV13" s="619"/>
      <c r="CW13" s="619"/>
      <c r="CX13" s="619"/>
      <c r="CY13" s="620"/>
      <c r="CZ13" s="671">
        <v>8.6</v>
      </c>
      <c r="DA13" s="671"/>
      <c r="DB13" s="671"/>
      <c r="DC13" s="671"/>
      <c r="DD13" s="624">
        <v>1561377</v>
      </c>
      <c r="DE13" s="619"/>
      <c r="DF13" s="619"/>
      <c r="DG13" s="619"/>
      <c r="DH13" s="619"/>
      <c r="DI13" s="619"/>
      <c r="DJ13" s="619"/>
      <c r="DK13" s="619"/>
      <c r="DL13" s="619"/>
      <c r="DM13" s="619"/>
      <c r="DN13" s="619"/>
      <c r="DO13" s="619"/>
      <c r="DP13" s="620"/>
      <c r="DQ13" s="624">
        <v>1533444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138720</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1320887</v>
      </c>
      <c r="CS14" s="619"/>
      <c r="CT14" s="619"/>
      <c r="CU14" s="619"/>
      <c r="CV14" s="619"/>
      <c r="CW14" s="619"/>
      <c r="CX14" s="619"/>
      <c r="CY14" s="620"/>
      <c r="CZ14" s="671">
        <v>4.2</v>
      </c>
      <c r="DA14" s="671"/>
      <c r="DB14" s="671"/>
      <c r="DC14" s="671"/>
      <c r="DD14" s="624">
        <v>23920</v>
      </c>
      <c r="DE14" s="619"/>
      <c r="DF14" s="619"/>
      <c r="DG14" s="619"/>
      <c r="DH14" s="619"/>
      <c r="DI14" s="619"/>
      <c r="DJ14" s="619"/>
      <c r="DK14" s="619"/>
      <c r="DL14" s="619"/>
      <c r="DM14" s="619"/>
      <c r="DN14" s="619"/>
      <c r="DO14" s="619"/>
      <c r="DP14" s="620"/>
      <c r="DQ14" s="624">
        <v>1286222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31973</v>
      </c>
      <c r="S15" s="619"/>
      <c r="T15" s="619"/>
      <c r="U15" s="619"/>
      <c r="V15" s="619"/>
      <c r="W15" s="619"/>
      <c r="X15" s="619"/>
      <c r="Y15" s="620"/>
      <c r="Z15" s="671">
        <v>0.1</v>
      </c>
      <c r="AA15" s="671"/>
      <c r="AB15" s="671"/>
      <c r="AC15" s="671"/>
      <c r="AD15" s="672">
        <v>31973</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565554</v>
      </c>
      <c r="BH15" s="619"/>
      <c r="BI15" s="619"/>
      <c r="BJ15" s="619"/>
      <c r="BK15" s="619"/>
      <c r="BL15" s="619"/>
      <c r="BM15" s="619"/>
      <c r="BN15" s="620"/>
      <c r="BO15" s="671">
        <v>6.1</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3371701</v>
      </c>
      <c r="CS15" s="619"/>
      <c r="CT15" s="619"/>
      <c r="CU15" s="619"/>
      <c r="CV15" s="619"/>
      <c r="CW15" s="619"/>
      <c r="CX15" s="619"/>
      <c r="CY15" s="620"/>
      <c r="CZ15" s="671">
        <v>10.8</v>
      </c>
      <c r="DA15" s="671"/>
      <c r="DB15" s="671"/>
      <c r="DC15" s="671"/>
      <c r="DD15" s="624">
        <v>1285188</v>
      </c>
      <c r="DE15" s="619"/>
      <c r="DF15" s="619"/>
      <c r="DG15" s="619"/>
      <c r="DH15" s="619"/>
      <c r="DI15" s="619"/>
      <c r="DJ15" s="619"/>
      <c r="DK15" s="619"/>
      <c r="DL15" s="619"/>
      <c r="DM15" s="619"/>
      <c r="DN15" s="619"/>
      <c r="DO15" s="619"/>
      <c r="DP15" s="620"/>
      <c r="DQ15" s="624">
        <v>1750607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6500938</v>
      </c>
      <c r="S16" s="619"/>
      <c r="T16" s="619"/>
      <c r="U16" s="619"/>
      <c r="V16" s="619"/>
      <c r="W16" s="619"/>
      <c r="X16" s="619"/>
      <c r="Y16" s="620"/>
      <c r="Z16" s="671">
        <v>19.100000000000001</v>
      </c>
      <c r="AA16" s="671"/>
      <c r="AB16" s="671"/>
      <c r="AC16" s="671"/>
      <c r="AD16" s="672">
        <v>3712519</v>
      </c>
      <c r="AE16" s="672"/>
      <c r="AF16" s="672"/>
      <c r="AG16" s="672"/>
      <c r="AH16" s="672"/>
      <c r="AI16" s="672"/>
      <c r="AJ16" s="672"/>
      <c r="AK16" s="672"/>
      <c r="AL16" s="641">
        <v>25.4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1715680</v>
      </c>
      <c r="CS16" s="619"/>
      <c r="CT16" s="619"/>
      <c r="CU16" s="619"/>
      <c r="CV16" s="619"/>
      <c r="CW16" s="619"/>
      <c r="CX16" s="619"/>
      <c r="CY16" s="620"/>
      <c r="CZ16" s="671">
        <v>5.5</v>
      </c>
      <c r="DA16" s="671"/>
      <c r="DB16" s="671"/>
      <c r="DC16" s="671"/>
      <c r="DD16" s="624" t="s">
        <v>108</v>
      </c>
      <c r="DE16" s="619"/>
      <c r="DF16" s="619"/>
      <c r="DG16" s="619"/>
      <c r="DH16" s="619"/>
      <c r="DI16" s="619"/>
      <c r="DJ16" s="619"/>
      <c r="DK16" s="619"/>
      <c r="DL16" s="619"/>
      <c r="DM16" s="619"/>
      <c r="DN16" s="619"/>
      <c r="DO16" s="619"/>
      <c r="DP16" s="620"/>
      <c r="DQ16" s="624">
        <v>339369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3712519</v>
      </c>
      <c r="S17" s="619"/>
      <c r="T17" s="619"/>
      <c r="U17" s="619"/>
      <c r="V17" s="619"/>
      <c r="W17" s="619"/>
      <c r="X17" s="619"/>
      <c r="Y17" s="620"/>
      <c r="Z17" s="671">
        <v>10.9</v>
      </c>
      <c r="AA17" s="671"/>
      <c r="AB17" s="671"/>
      <c r="AC17" s="671"/>
      <c r="AD17" s="672">
        <v>3712519</v>
      </c>
      <c r="AE17" s="672"/>
      <c r="AF17" s="672"/>
      <c r="AG17" s="672"/>
      <c r="AH17" s="672"/>
      <c r="AI17" s="672"/>
      <c r="AJ17" s="672"/>
      <c r="AK17" s="672"/>
      <c r="AL17" s="641">
        <v>25.4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2929487</v>
      </c>
      <c r="CS17" s="619"/>
      <c r="CT17" s="619"/>
      <c r="CU17" s="619"/>
      <c r="CV17" s="619"/>
      <c r="CW17" s="619"/>
      <c r="CX17" s="619"/>
      <c r="CY17" s="620"/>
      <c r="CZ17" s="671">
        <v>9.4</v>
      </c>
      <c r="DA17" s="671"/>
      <c r="DB17" s="671"/>
      <c r="DC17" s="671"/>
      <c r="DD17" s="624" t="s">
        <v>108</v>
      </c>
      <c r="DE17" s="619"/>
      <c r="DF17" s="619"/>
      <c r="DG17" s="619"/>
      <c r="DH17" s="619"/>
      <c r="DI17" s="619"/>
      <c r="DJ17" s="619"/>
      <c r="DK17" s="619"/>
      <c r="DL17" s="619"/>
      <c r="DM17" s="619"/>
      <c r="DN17" s="619"/>
      <c r="DO17" s="619"/>
      <c r="DP17" s="620"/>
      <c r="DQ17" s="624">
        <v>2777484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2743904</v>
      </c>
      <c r="S18" s="619"/>
      <c r="T18" s="619"/>
      <c r="U18" s="619"/>
      <c r="V18" s="619"/>
      <c r="W18" s="619"/>
      <c r="X18" s="619"/>
      <c r="Y18" s="620"/>
      <c r="Z18" s="671">
        <v>8</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44515</v>
      </c>
      <c r="S19" s="619"/>
      <c r="T19" s="619"/>
      <c r="U19" s="619"/>
      <c r="V19" s="619"/>
      <c r="W19" s="619"/>
      <c r="X19" s="619"/>
      <c r="Y19" s="620"/>
      <c r="Z19" s="671">
        <v>0.1</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205926</v>
      </c>
      <c r="BH19" s="619"/>
      <c r="BI19" s="619"/>
      <c r="BJ19" s="619"/>
      <c r="BK19" s="619"/>
      <c r="BL19" s="619"/>
      <c r="BM19" s="619"/>
      <c r="BN19" s="620"/>
      <c r="BO19" s="671">
        <v>2.2000000000000002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17609974</v>
      </c>
      <c r="S20" s="619"/>
      <c r="T20" s="619"/>
      <c r="U20" s="619"/>
      <c r="V20" s="619"/>
      <c r="W20" s="619"/>
      <c r="X20" s="619"/>
      <c r="Y20" s="620"/>
      <c r="Z20" s="671">
        <v>51.6</v>
      </c>
      <c r="AA20" s="671"/>
      <c r="AB20" s="671"/>
      <c r="AC20" s="671"/>
      <c r="AD20" s="672">
        <v>14615628</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205926</v>
      </c>
      <c r="BH20" s="619"/>
      <c r="BI20" s="619"/>
      <c r="BJ20" s="619"/>
      <c r="BK20" s="619"/>
      <c r="BL20" s="619"/>
      <c r="BM20" s="619"/>
      <c r="BN20" s="620"/>
      <c r="BO20" s="671">
        <v>2.2000000000000002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31112295</v>
      </c>
      <c r="CS20" s="619"/>
      <c r="CT20" s="619"/>
      <c r="CU20" s="619"/>
      <c r="CV20" s="619"/>
      <c r="CW20" s="619"/>
      <c r="CX20" s="619"/>
      <c r="CY20" s="620"/>
      <c r="CZ20" s="671">
        <v>100</v>
      </c>
      <c r="DA20" s="671"/>
      <c r="DB20" s="671"/>
      <c r="DC20" s="671"/>
      <c r="DD20" s="624">
        <v>3524918</v>
      </c>
      <c r="DE20" s="619"/>
      <c r="DF20" s="619"/>
      <c r="DG20" s="619"/>
      <c r="DH20" s="619"/>
      <c r="DI20" s="619"/>
      <c r="DJ20" s="619"/>
      <c r="DK20" s="619"/>
      <c r="DL20" s="619"/>
      <c r="DM20" s="619"/>
      <c r="DN20" s="619"/>
      <c r="DO20" s="619"/>
      <c r="DP20" s="620"/>
      <c r="DQ20" s="624">
        <v>18228307</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8663</v>
      </c>
      <c r="S21" s="619"/>
      <c r="T21" s="619"/>
      <c r="U21" s="619"/>
      <c r="V21" s="619"/>
      <c r="W21" s="619"/>
      <c r="X21" s="619"/>
      <c r="Y21" s="620"/>
      <c r="Z21" s="671">
        <v>0</v>
      </c>
      <c r="AA21" s="671"/>
      <c r="AB21" s="671"/>
      <c r="AC21" s="671"/>
      <c r="AD21" s="672">
        <v>8663</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246812</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266549</v>
      </c>
      <c r="S23" s="619"/>
      <c r="T23" s="619"/>
      <c r="U23" s="619"/>
      <c r="V23" s="619"/>
      <c r="W23" s="619"/>
      <c r="X23" s="619"/>
      <c r="Y23" s="620"/>
      <c r="Z23" s="671">
        <v>0.8</v>
      </c>
      <c r="AA23" s="671"/>
      <c r="AB23" s="671"/>
      <c r="AC23" s="671"/>
      <c r="AD23" s="672" t="s">
        <v>108</v>
      </c>
      <c r="AE23" s="672"/>
      <c r="AF23" s="672"/>
      <c r="AG23" s="672"/>
      <c r="AH23" s="672"/>
      <c r="AI23" s="672"/>
      <c r="AJ23" s="672"/>
      <c r="AK23" s="672"/>
      <c r="AL23" s="641" t="s">
        <v>108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205926</v>
      </c>
      <c r="BH23" s="619"/>
      <c r="BI23" s="619"/>
      <c r="BJ23" s="619"/>
      <c r="BK23" s="619"/>
      <c r="BL23" s="619"/>
      <c r="BM23" s="619"/>
      <c r="BN23" s="620"/>
      <c r="BO23" s="671">
        <v>2.2000000000000002</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42578</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11945033</v>
      </c>
      <c r="CS24" s="669"/>
      <c r="CT24" s="669"/>
      <c r="CU24" s="669"/>
      <c r="CV24" s="669"/>
      <c r="CW24" s="669"/>
      <c r="CX24" s="669"/>
      <c r="CY24" s="716"/>
      <c r="CZ24" s="720">
        <v>38.4</v>
      </c>
      <c r="DA24" s="721"/>
      <c r="DB24" s="721"/>
      <c r="DC24" s="722"/>
      <c r="DD24" s="715">
        <v>7995113</v>
      </c>
      <c r="DE24" s="669"/>
      <c r="DF24" s="669"/>
      <c r="DG24" s="669"/>
      <c r="DH24" s="669"/>
      <c r="DI24" s="669"/>
      <c r="DJ24" s="669"/>
      <c r="DK24" s="716"/>
      <c r="DL24" s="715">
        <v>7248516</v>
      </c>
      <c r="DM24" s="669"/>
      <c r="DN24" s="669"/>
      <c r="DO24" s="669"/>
      <c r="DP24" s="669"/>
      <c r="DQ24" s="669"/>
      <c r="DR24" s="669"/>
      <c r="DS24" s="669"/>
      <c r="DT24" s="669"/>
      <c r="DU24" s="669"/>
      <c r="DV24" s="716"/>
      <c r="DW24" s="717">
        <v>45.5</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4024346</v>
      </c>
      <c r="S25" s="619"/>
      <c r="T25" s="619"/>
      <c r="U25" s="619"/>
      <c r="V25" s="619"/>
      <c r="W25" s="619"/>
      <c r="X25" s="619"/>
      <c r="Y25" s="620"/>
      <c r="Z25" s="671">
        <v>11.8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3854220</v>
      </c>
      <c r="CS25" s="637"/>
      <c r="CT25" s="637"/>
      <c r="CU25" s="637"/>
      <c r="CV25" s="637"/>
      <c r="CW25" s="637"/>
      <c r="CX25" s="637"/>
      <c r="CY25" s="638"/>
      <c r="CZ25" s="621">
        <v>12.4</v>
      </c>
      <c r="DA25" s="639"/>
      <c r="DB25" s="639"/>
      <c r="DC25" s="640"/>
      <c r="DD25" s="624">
        <v>3524527</v>
      </c>
      <c r="DE25" s="637"/>
      <c r="DF25" s="637"/>
      <c r="DG25" s="637"/>
      <c r="DH25" s="637"/>
      <c r="DI25" s="637"/>
      <c r="DJ25" s="637"/>
      <c r="DK25" s="638"/>
      <c r="DL25" s="624">
        <v>3201274</v>
      </c>
      <c r="DM25" s="637"/>
      <c r="DN25" s="637"/>
      <c r="DO25" s="637"/>
      <c r="DP25" s="637"/>
      <c r="DQ25" s="637"/>
      <c r="DR25" s="637"/>
      <c r="DS25" s="637"/>
      <c r="DT25" s="637"/>
      <c r="DU25" s="637"/>
      <c r="DV25" s="638"/>
      <c r="DW25" s="641">
        <v>20.100000000000001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2624034</v>
      </c>
      <c r="CS26" s="619"/>
      <c r="CT26" s="619"/>
      <c r="CU26" s="619"/>
      <c r="CV26" s="619"/>
      <c r="CW26" s="619"/>
      <c r="CX26" s="619"/>
      <c r="CY26" s="620"/>
      <c r="CZ26" s="621">
        <v>8.4</v>
      </c>
      <c r="DA26" s="639"/>
      <c r="DB26" s="639"/>
      <c r="DC26" s="640"/>
      <c r="DD26" s="624">
        <v>2325767</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4578838</v>
      </c>
      <c r="S27" s="619"/>
      <c r="T27" s="619"/>
      <c r="U27" s="619"/>
      <c r="V27" s="619"/>
      <c r="W27" s="619"/>
      <c r="X27" s="619"/>
      <c r="Y27" s="620"/>
      <c r="Z27" s="671">
        <v>13.4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9325875</v>
      </c>
      <c r="BH27" s="619"/>
      <c r="BI27" s="619"/>
      <c r="BJ27" s="619"/>
      <c r="BK27" s="619"/>
      <c r="BL27" s="619"/>
      <c r="BM27" s="619"/>
      <c r="BN27" s="620"/>
      <c r="BO27" s="671">
        <v>100</v>
      </c>
      <c r="BP27" s="671"/>
      <c r="BQ27" s="671"/>
      <c r="BR27" s="671"/>
      <c r="BS27" s="624">
        <v>192541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5161326</v>
      </c>
      <c r="CS27" s="637"/>
      <c r="CT27" s="637"/>
      <c r="CU27" s="637"/>
      <c r="CV27" s="637"/>
      <c r="CW27" s="637"/>
      <c r="CX27" s="637"/>
      <c r="CY27" s="638"/>
      <c r="CZ27" s="621">
        <v>16.600000000000001</v>
      </c>
      <c r="DA27" s="639"/>
      <c r="DB27" s="639"/>
      <c r="DC27" s="640"/>
      <c r="DD27" s="624">
        <v>1693102</v>
      </c>
      <c r="DE27" s="637"/>
      <c r="DF27" s="637"/>
      <c r="DG27" s="637"/>
      <c r="DH27" s="637"/>
      <c r="DI27" s="637"/>
      <c r="DJ27" s="637"/>
      <c r="DK27" s="638"/>
      <c r="DL27" s="624">
        <v>1269758</v>
      </c>
      <c r="DM27" s="637"/>
      <c r="DN27" s="637"/>
      <c r="DO27" s="637"/>
      <c r="DP27" s="637"/>
      <c r="DQ27" s="637"/>
      <c r="DR27" s="637"/>
      <c r="DS27" s="637"/>
      <c r="DT27" s="637"/>
      <c r="DU27" s="637"/>
      <c r="DV27" s="638"/>
      <c r="DW27" s="641">
        <v>8</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38208</v>
      </c>
      <c r="S28" s="619"/>
      <c r="T28" s="619"/>
      <c r="U28" s="619"/>
      <c r="V28" s="619"/>
      <c r="W28" s="619"/>
      <c r="X28" s="619"/>
      <c r="Y28" s="620"/>
      <c r="Z28" s="671">
        <v>0.1</v>
      </c>
      <c r="AA28" s="671"/>
      <c r="AB28" s="671"/>
      <c r="AC28" s="671"/>
      <c r="AD28" s="672">
        <v>17843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2929487</v>
      </c>
      <c r="CS28" s="619"/>
      <c r="CT28" s="619"/>
      <c r="CU28" s="619"/>
      <c r="CV28" s="619"/>
      <c r="CW28" s="619"/>
      <c r="CX28" s="619"/>
      <c r="CY28" s="620"/>
      <c r="CZ28" s="621">
        <v>9.4</v>
      </c>
      <c r="DA28" s="639"/>
      <c r="DB28" s="639"/>
      <c r="DC28" s="640"/>
      <c r="DD28" s="624">
        <v>2777484</v>
      </c>
      <c r="DE28" s="619"/>
      <c r="DF28" s="619"/>
      <c r="DG28" s="619"/>
      <c r="DH28" s="619"/>
      <c r="DI28" s="619"/>
      <c r="DJ28" s="619"/>
      <c r="DK28" s="620"/>
      <c r="DL28" s="624">
        <v>2777484</v>
      </c>
      <c r="DM28" s="619"/>
      <c r="DN28" s="619"/>
      <c r="DO28" s="619"/>
      <c r="DP28" s="619"/>
      <c r="DQ28" s="619"/>
      <c r="DR28" s="619"/>
      <c r="DS28" s="619"/>
      <c r="DT28" s="619"/>
      <c r="DU28" s="619"/>
      <c r="DV28" s="620"/>
      <c r="DW28" s="641">
        <v>17.5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74654</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2929464</v>
      </c>
      <c r="CS29" s="637"/>
      <c r="CT29" s="637"/>
      <c r="CU29" s="637"/>
      <c r="CV29" s="637"/>
      <c r="CW29" s="637"/>
      <c r="CX29" s="637"/>
      <c r="CY29" s="638"/>
      <c r="CZ29" s="621">
        <v>9.4</v>
      </c>
      <c r="DA29" s="639"/>
      <c r="DB29" s="639"/>
      <c r="DC29" s="640"/>
      <c r="DD29" s="624">
        <v>2777461</v>
      </c>
      <c r="DE29" s="637"/>
      <c r="DF29" s="637"/>
      <c r="DG29" s="637"/>
      <c r="DH29" s="637"/>
      <c r="DI29" s="637"/>
      <c r="DJ29" s="637"/>
      <c r="DK29" s="638"/>
      <c r="DL29" s="624">
        <v>2777461</v>
      </c>
      <c r="DM29" s="637"/>
      <c r="DN29" s="637"/>
      <c r="DO29" s="637"/>
      <c r="DP29" s="637"/>
      <c r="DQ29" s="637"/>
      <c r="DR29" s="637"/>
      <c r="DS29" s="637"/>
      <c r="DT29" s="637"/>
      <c r="DU29" s="637"/>
      <c r="DV29" s="638"/>
      <c r="DW29" s="641">
        <v>17.5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1171462</v>
      </c>
      <c r="S30" s="619"/>
      <c r="T30" s="619"/>
      <c r="U30" s="619"/>
      <c r="V30" s="619"/>
      <c r="W30" s="619"/>
      <c r="X30" s="619"/>
      <c r="Y30" s="620"/>
      <c r="Z30" s="671">
        <v>3.4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95.2</v>
      </c>
      <c r="BN30" s="685"/>
      <c r="BO30" s="685"/>
      <c r="BP30" s="685"/>
      <c r="BQ30" s="687"/>
      <c r="BR30" s="684">
        <v>98.3</v>
      </c>
      <c r="BS30" s="685"/>
      <c r="BT30" s="685"/>
      <c r="BU30" s="685"/>
      <c r="BV30" s="685"/>
      <c r="BW30" s="685"/>
      <c r="BX30" s="686">
        <v>94.5</v>
      </c>
      <c r="BY30" s="685"/>
      <c r="BZ30" s="685"/>
      <c r="CA30" s="685"/>
      <c r="CB30" s="687"/>
      <c r="CD30" s="690"/>
      <c r="CE30" s="691"/>
      <c r="CF30" s="655" t="s">
        <v>290</v>
      </c>
      <c r="CG30" s="652"/>
      <c r="CH30" s="652"/>
      <c r="CI30" s="652"/>
      <c r="CJ30" s="652"/>
      <c r="CK30" s="652"/>
      <c r="CL30" s="652"/>
      <c r="CM30" s="652"/>
      <c r="CN30" s="652"/>
      <c r="CO30" s="652"/>
      <c r="CP30" s="652"/>
      <c r="CQ30" s="653"/>
      <c r="CR30" s="618">
        <v>2595212</v>
      </c>
      <c r="CS30" s="619"/>
      <c r="CT30" s="619"/>
      <c r="CU30" s="619"/>
      <c r="CV30" s="619"/>
      <c r="CW30" s="619"/>
      <c r="CX30" s="619"/>
      <c r="CY30" s="620"/>
      <c r="CZ30" s="621">
        <v>8.3000000000000007</v>
      </c>
      <c r="DA30" s="639"/>
      <c r="DB30" s="639"/>
      <c r="DC30" s="640"/>
      <c r="DD30" s="624">
        <v>2443531</v>
      </c>
      <c r="DE30" s="619"/>
      <c r="DF30" s="619"/>
      <c r="DG30" s="619"/>
      <c r="DH30" s="619"/>
      <c r="DI30" s="619"/>
      <c r="DJ30" s="619"/>
      <c r="DK30" s="620"/>
      <c r="DL30" s="624">
        <v>2443531</v>
      </c>
      <c r="DM30" s="619"/>
      <c r="DN30" s="619"/>
      <c r="DO30" s="619"/>
      <c r="DP30" s="619"/>
      <c r="DQ30" s="619"/>
      <c r="DR30" s="619"/>
      <c r="DS30" s="619"/>
      <c r="DT30" s="619"/>
      <c r="DU30" s="619"/>
      <c r="DV30" s="620"/>
      <c r="DW30" s="641">
        <v>15.4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1262317</v>
      </c>
      <c r="S31" s="619"/>
      <c r="T31" s="619"/>
      <c r="U31" s="619"/>
      <c r="V31" s="619"/>
      <c r="W31" s="619"/>
      <c r="X31" s="619"/>
      <c r="Y31" s="620"/>
      <c r="Z31" s="671">
        <v>3.7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95.2</v>
      </c>
      <c r="BN31" s="683"/>
      <c r="BO31" s="683"/>
      <c r="BP31" s="683"/>
      <c r="BQ31" s="647"/>
      <c r="BR31" s="682">
        <v>98</v>
      </c>
      <c r="BS31" s="637"/>
      <c r="BT31" s="637"/>
      <c r="BU31" s="637"/>
      <c r="BV31" s="637"/>
      <c r="BW31" s="637"/>
      <c r="BX31" s="673">
        <v>94.2</v>
      </c>
      <c r="BY31" s="683"/>
      <c r="BZ31" s="683"/>
      <c r="CA31" s="683"/>
      <c r="CB31" s="647"/>
      <c r="CD31" s="690"/>
      <c r="CE31" s="691"/>
      <c r="CF31" s="655" t="s">
        <v>294</v>
      </c>
      <c r="CG31" s="652"/>
      <c r="CH31" s="652"/>
      <c r="CI31" s="652"/>
      <c r="CJ31" s="652"/>
      <c r="CK31" s="652"/>
      <c r="CL31" s="652"/>
      <c r="CM31" s="652"/>
      <c r="CN31" s="652"/>
      <c r="CO31" s="652"/>
      <c r="CP31" s="652"/>
      <c r="CQ31" s="653"/>
      <c r="CR31" s="618">
        <v>334252</v>
      </c>
      <c r="CS31" s="637"/>
      <c r="CT31" s="637"/>
      <c r="CU31" s="637"/>
      <c r="CV31" s="637"/>
      <c r="CW31" s="637"/>
      <c r="CX31" s="637"/>
      <c r="CY31" s="638"/>
      <c r="CZ31" s="621">
        <v>1.1000000000000001</v>
      </c>
      <c r="DA31" s="639"/>
      <c r="DB31" s="639"/>
      <c r="DC31" s="640"/>
      <c r="DD31" s="624">
        <v>333930</v>
      </c>
      <c r="DE31" s="637"/>
      <c r="DF31" s="637"/>
      <c r="DG31" s="637"/>
      <c r="DH31" s="637"/>
      <c r="DI31" s="637"/>
      <c r="DJ31" s="637"/>
      <c r="DK31" s="638"/>
      <c r="DL31" s="624">
        <v>333930</v>
      </c>
      <c r="DM31" s="637"/>
      <c r="DN31" s="637"/>
      <c r="DO31" s="637"/>
      <c r="DP31" s="637"/>
      <c r="DQ31" s="637"/>
      <c r="DR31" s="637"/>
      <c r="DS31" s="637"/>
      <c r="DT31" s="637"/>
      <c r="DU31" s="637"/>
      <c r="DV31" s="638"/>
      <c r="DW31" s="641">
        <v>2.1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744282</v>
      </c>
      <c r="S32" s="619"/>
      <c r="T32" s="619"/>
      <c r="U32" s="619"/>
      <c r="V32" s="619"/>
      <c r="W32" s="619"/>
      <c r="X32" s="619"/>
      <c r="Y32" s="620"/>
      <c r="Z32" s="671">
        <v>2.2000000000000002</v>
      </c>
      <c r="AA32" s="671"/>
      <c r="AB32" s="671"/>
      <c r="AC32" s="671"/>
      <c r="AD32" s="672">
        <v>1856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98.8</v>
      </c>
      <c r="BH32" s="603"/>
      <c r="BI32" s="603"/>
      <c r="BJ32" s="603"/>
      <c r="BK32" s="603"/>
      <c r="BL32" s="603"/>
      <c r="BM32" s="666">
        <v>94.8</v>
      </c>
      <c r="BN32" s="603"/>
      <c r="BO32" s="603"/>
      <c r="BP32" s="603"/>
      <c r="BQ32" s="660"/>
      <c r="BR32" s="681">
        <v>98.5</v>
      </c>
      <c r="BS32" s="603"/>
      <c r="BT32" s="603"/>
      <c r="BU32" s="603"/>
      <c r="BV32" s="603"/>
      <c r="BW32" s="603"/>
      <c r="BX32" s="666">
        <v>94.2</v>
      </c>
      <c r="BY32" s="603"/>
      <c r="BZ32" s="603"/>
      <c r="CA32" s="603"/>
      <c r="CB32" s="660"/>
      <c r="CD32" s="692"/>
      <c r="CE32" s="693"/>
      <c r="CF32" s="655" t="s">
        <v>297</v>
      </c>
      <c r="CG32" s="652"/>
      <c r="CH32" s="652"/>
      <c r="CI32" s="652"/>
      <c r="CJ32" s="652"/>
      <c r="CK32" s="652"/>
      <c r="CL32" s="652"/>
      <c r="CM32" s="652"/>
      <c r="CN32" s="652"/>
      <c r="CO32" s="652"/>
      <c r="CP32" s="652"/>
      <c r="CQ32" s="653"/>
      <c r="CR32" s="618">
        <v>23</v>
      </c>
      <c r="CS32" s="619"/>
      <c r="CT32" s="619"/>
      <c r="CU32" s="619"/>
      <c r="CV32" s="619"/>
      <c r="CW32" s="619"/>
      <c r="CX32" s="619"/>
      <c r="CY32" s="620"/>
      <c r="CZ32" s="621">
        <v>0</v>
      </c>
      <c r="DA32" s="639"/>
      <c r="DB32" s="639"/>
      <c r="DC32" s="640"/>
      <c r="DD32" s="624">
        <v>23</v>
      </c>
      <c r="DE32" s="619"/>
      <c r="DF32" s="619"/>
      <c r="DG32" s="619"/>
      <c r="DH32" s="619"/>
      <c r="DI32" s="619"/>
      <c r="DJ32" s="619"/>
      <c r="DK32" s="620"/>
      <c r="DL32" s="624">
        <v>23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4037020</v>
      </c>
      <c r="S33" s="619"/>
      <c r="T33" s="619"/>
      <c r="U33" s="619"/>
      <c r="V33" s="619"/>
      <c r="W33" s="619"/>
      <c r="X33" s="619"/>
      <c r="Y33" s="620"/>
      <c r="Z33" s="671">
        <v>11.8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13926664</v>
      </c>
      <c r="CS33" s="637"/>
      <c r="CT33" s="637"/>
      <c r="CU33" s="637"/>
      <c r="CV33" s="637"/>
      <c r="CW33" s="637"/>
      <c r="CX33" s="637"/>
      <c r="CY33" s="638"/>
      <c r="CZ33" s="621">
        <v>44.8</v>
      </c>
      <c r="DA33" s="639"/>
      <c r="DB33" s="639"/>
      <c r="DC33" s="640"/>
      <c r="DD33" s="624">
        <v>9096131</v>
      </c>
      <c r="DE33" s="637"/>
      <c r="DF33" s="637"/>
      <c r="DG33" s="637"/>
      <c r="DH33" s="637"/>
      <c r="DI33" s="637"/>
      <c r="DJ33" s="637"/>
      <c r="DK33" s="638"/>
      <c r="DL33" s="624">
        <v>6311111</v>
      </c>
      <c r="DM33" s="637"/>
      <c r="DN33" s="637"/>
      <c r="DO33" s="637"/>
      <c r="DP33" s="637"/>
      <c r="DQ33" s="637"/>
      <c r="DR33" s="637"/>
      <c r="DS33" s="637"/>
      <c r="DT33" s="637"/>
      <c r="DU33" s="637"/>
      <c r="DV33" s="638"/>
      <c r="DW33" s="641">
        <v>39.700000000000003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6591446</v>
      </c>
      <c r="CS34" s="619"/>
      <c r="CT34" s="619"/>
      <c r="CU34" s="619"/>
      <c r="CV34" s="619"/>
      <c r="CW34" s="619"/>
      <c r="CX34" s="619"/>
      <c r="CY34" s="620"/>
      <c r="CZ34" s="621">
        <v>21.2</v>
      </c>
      <c r="DA34" s="639"/>
      <c r="DB34" s="639"/>
      <c r="DC34" s="640"/>
      <c r="DD34" s="624">
        <v>3222457</v>
      </c>
      <c r="DE34" s="619"/>
      <c r="DF34" s="619"/>
      <c r="DG34" s="619"/>
      <c r="DH34" s="619"/>
      <c r="DI34" s="619"/>
      <c r="DJ34" s="619"/>
      <c r="DK34" s="620"/>
      <c r="DL34" s="624">
        <v>1600804</v>
      </c>
      <c r="DM34" s="619"/>
      <c r="DN34" s="619"/>
      <c r="DO34" s="619"/>
      <c r="DP34" s="619"/>
      <c r="DQ34" s="619"/>
      <c r="DR34" s="619"/>
      <c r="DS34" s="619"/>
      <c r="DT34" s="619"/>
      <c r="DU34" s="619"/>
      <c r="DV34" s="620"/>
      <c r="DW34" s="641">
        <v>10.1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1270930</v>
      </c>
      <c r="S35" s="619"/>
      <c r="T35" s="619"/>
      <c r="U35" s="619"/>
      <c r="V35" s="619"/>
      <c r="W35" s="619"/>
      <c r="X35" s="619"/>
      <c r="Y35" s="620"/>
      <c r="Z35" s="671">
        <v>3.7</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2712866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118785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296560</v>
      </c>
      <c r="CS35" s="637"/>
      <c r="CT35" s="637"/>
      <c r="CU35" s="637"/>
      <c r="CV35" s="637"/>
      <c r="CW35" s="637"/>
      <c r="CX35" s="637"/>
      <c r="CY35" s="638"/>
      <c r="CZ35" s="621">
        <v>1</v>
      </c>
      <c r="DA35" s="639"/>
      <c r="DB35" s="639"/>
      <c r="DC35" s="640"/>
      <c r="DD35" s="624">
        <v>293423</v>
      </c>
      <c r="DE35" s="637"/>
      <c r="DF35" s="637"/>
      <c r="DG35" s="637"/>
      <c r="DH35" s="637"/>
      <c r="DI35" s="637"/>
      <c r="DJ35" s="637"/>
      <c r="DK35" s="638"/>
      <c r="DL35" s="624">
        <v>293423</v>
      </c>
      <c r="DM35" s="637"/>
      <c r="DN35" s="637"/>
      <c r="DO35" s="637"/>
      <c r="DP35" s="637"/>
      <c r="DQ35" s="637"/>
      <c r="DR35" s="637"/>
      <c r="DS35" s="637"/>
      <c r="DT35" s="637"/>
      <c r="DU35" s="637"/>
      <c r="DV35" s="638"/>
      <c r="DW35" s="641">
        <v>1.8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34105703</v>
      </c>
      <c r="S36" s="659"/>
      <c r="T36" s="659"/>
      <c r="U36" s="659"/>
      <c r="V36" s="659"/>
      <c r="W36" s="659"/>
      <c r="X36" s="659"/>
      <c r="Y36" s="662"/>
      <c r="Z36" s="663">
        <v>100</v>
      </c>
      <c r="AA36" s="663"/>
      <c r="AB36" s="663"/>
      <c r="AC36" s="663"/>
      <c r="AD36" s="664">
        <v>14643990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696113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53768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4264416</v>
      </c>
      <c r="CS36" s="619"/>
      <c r="CT36" s="619"/>
      <c r="CU36" s="619"/>
      <c r="CV36" s="619"/>
      <c r="CW36" s="619"/>
      <c r="CX36" s="619"/>
      <c r="CY36" s="620"/>
      <c r="CZ36" s="621">
        <v>13.7</v>
      </c>
      <c r="DA36" s="639"/>
      <c r="DB36" s="639"/>
      <c r="DC36" s="640"/>
      <c r="DD36" s="624">
        <v>3260835</v>
      </c>
      <c r="DE36" s="619"/>
      <c r="DF36" s="619"/>
      <c r="DG36" s="619"/>
      <c r="DH36" s="619"/>
      <c r="DI36" s="619"/>
      <c r="DJ36" s="619"/>
      <c r="DK36" s="620"/>
      <c r="DL36" s="624">
        <v>2340065</v>
      </c>
      <c r="DM36" s="619"/>
      <c r="DN36" s="619"/>
      <c r="DO36" s="619"/>
      <c r="DP36" s="619"/>
      <c r="DQ36" s="619"/>
      <c r="DR36" s="619"/>
      <c r="DS36" s="619"/>
      <c r="DT36" s="619"/>
      <c r="DU36" s="619"/>
      <c r="DV36" s="620"/>
      <c r="DW36" s="641">
        <v>14.7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45125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10507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1916866</v>
      </c>
      <c r="CS37" s="637"/>
      <c r="CT37" s="637"/>
      <c r="CU37" s="637"/>
      <c r="CV37" s="637"/>
      <c r="CW37" s="637"/>
      <c r="CX37" s="637"/>
      <c r="CY37" s="638"/>
      <c r="CZ37" s="621">
        <v>6.2</v>
      </c>
      <c r="DA37" s="639"/>
      <c r="DB37" s="639"/>
      <c r="DC37" s="640"/>
      <c r="DD37" s="624">
        <v>1916866</v>
      </c>
      <c r="DE37" s="637"/>
      <c r="DF37" s="637"/>
      <c r="DG37" s="637"/>
      <c r="DH37" s="637"/>
      <c r="DI37" s="637"/>
      <c r="DJ37" s="637"/>
      <c r="DK37" s="638"/>
      <c r="DL37" s="624">
        <v>1756037</v>
      </c>
      <c r="DM37" s="637"/>
      <c r="DN37" s="637"/>
      <c r="DO37" s="637"/>
      <c r="DP37" s="637"/>
      <c r="DQ37" s="637"/>
      <c r="DR37" s="637"/>
      <c r="DS37" s="637"/>
      <c r="DT37" s="637"/>
      <c r="DU37" s="637"/>
      <c r="DV37" s="638"/>
      <c r="DW37" s="641">
        <v>11</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19736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2667741</v>
      </c>
      <c r="CS38" s="619"/>
      <c r="CT38" s="619"/>
      <c r="CU38" s="619"/>
      <c r="CV38" s="619"/>
      <c r="CW38" s="619"/>
      <c r="CX38" s="619"/>
      <c r="CY38" s="620"/>
      <c r="CZ38" s="621">
        <v>8.6</v>
      </c>
      <c r="DA38" s="639"/>
      <c r="DB38" s="639"/>
      <c r="DC38" s="640"/>
      <c r="DD38" s="624">
        <v>2318313</v>
      </c>
      <c r="DE38" s="619"/>
      <c r="DF38" s="619"/>
      <c r="DG38" s="619"/>
      <c r="DH38" s="619"/>
      <c r="DI38" s="619"/>
      <c r="DJ38" s="619"/>
      <c r="DK38" s="620"/>
      <c r="DL38" s="624">
        <v>2076819</v>
      </c>
      <c r="DM38" s="619"/>
      <c r="DN38" s="619"/>
      <c r="DO38" s="619"/>
      <c r="DP38" s="619"/>
      <c r="DQ38" s="619"/>
      <c r="DR38" s="619"/>
      <c r="DS38" s="619"/>
      <c r="DT38" s="619"/>
      <c r="DU38" s="619"/>
      <c r="DV38" s="620"/>
      <c r="DW38" s="641">
        <v>13</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2111</v>
      </c>
      <c r="CS39" s="637"/>
      <c r="CT39" s="637"/>
      <c r="CU39" s="637"/>
      <c r="CV39" s="637"/>
      <c r="CW39" s="637"/>
      <c r="CX39" s="637"/>
      <c r="CY39" s="638"/>
      <c r="CZ39" s="621">
        <v>0</v>
      </c>
      <c r="DA39" s="639"/>
      <c r="DB39" s="639"/>
      <c r="DC39" s="640"/>
      <c r="DD39" s="624">
        <v>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506387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104390</v>
      </c>
      <c r="CS40" s="619"/>
      <c r="CT40" s="619"/>
      <c r="CU40" s="619"/>
      <c r="CV40" s="619"/>
      <c r="CW40" s="619"/>
      <c r="CX40" s="619"/>
      <c r="CY40" s="620"/>
      <c r="CZ40" s="621">
        <v>0.3</v>
      </c>
      <c r="DA40" s="639"/>
      <c r="DB40" s="639"/>
      <c r="DC40" s="640"/>
      <c r="DD40" s="624">
        <v>1100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1465241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252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5240598</v>
      </c>
      <c r="CS42" s="619"/>
      <c r="CT42" s="619"/>
      <c r="CU42" s="619"/>
      <c r="CV42" s="619"/>
      <c r="CW42" s="619"/>
      <c r="CX42" s="619"/>
      <c r="CY42" s="620"/>
      <c r="CZ42" s="621">
        <v>16.8</v>
      </c>
      <c r="DA42" s="622"/>
      <c r="DB42" s="622"/>
      <c r="DC42" s="623"/>
      <c r="DD42" s="624">
        <v>1137063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169254</v>
      </c>
      <c r="CS43" s="637"/>
      <c r="CT43" s="637"/>
      <c r="CU43" s="637"/>
      <c r="CV43" s="637"/>
      <c r="CW43" s="637"/>
      <c r="CX43" s="637"/>
      <c r="CY43" s="638"/>
      <c r="CZ43" s="621">
        <v>0.5</v>
      </c>
      <c r="DA43" s="639"/>
      <c r="DB43" s="639"/>
      <c r="DC43" s="640"/>
      <c r="DD43" s="624">
        <v>167557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3524918</v>
      </c>
      <c r="CS44" s="619"/>
      <c r="CT44" s="619"/>
      <c r="CU44" s="619"/>
      <c r="CV44" s="619"/>
      <c r="CW44" s="619"/>
      <c r="CX44" s="619"/>
      <c r="CY44" s="620"/>
      <c r="CZ44" s="621">
        <v>11.3</v>
      </c>
      <c r="DA44" s="622"/>
      <c r="DB44" s="622"/>
      <c r="DC44" s="623"/>
      <c r="DD44" s="624">
        <v>797694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1628095</v>
      </c>
      <c r="CS45" s="637"/>
      <c r="CT45" s="637"/>
      <c r="CU45" s="637"/>
      <c r="CV45" s="637"/>
      <c r="CW45" s="637"/>
      <c r="CX45" s="637"/>
      <c r="CY45" s="638"/>
      <c r="CZ45" s="621">
        <v>5.2</v>
      </c>
      <c r="DA45" s="639"/>
      <c r="DB45" s="639"/>
      <c r="DC45" s="640"/>
      <c r="DD45" s="624">
        <v>212826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1877770</v>
      </c>
      <c r="CS46" s="619"/>
      <c r="CT46" s="619"/>
      <c r="CU46" s="619"/>
      <c r="CV46" s="619"/>
      <c r="CW46" s="619"/>
      <c r="CX46" s="619"/>
      <c r="CY46" s="620"/>
      <c r="CZ46" s="621">
        <v>6</v>
      </c>
      <c r="DA46" s="622"/>
      <c r="DB46" s="622"/>
      <c r="DC46" s="623"/>
      <c r="DD46" s="624">
        <v>575115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1715680</v>
      </c>
      <c r="CS47" s="637"/>
      <c r="CT47" s="637"/>
      <c r="CU47" s="637"/>
      <c r="CV47" s="637"/>
      <c r="CW47" s="637"/>
      <c r="CX47" s="637"/>
      <c r="CY47" s="638"/>
      <c r="CZ47" s="621">
        <v>5.5</v>
      </c>
      <c r="DA47" s="639"/>
      <c r="DB47" s="639"/>
      <c r="DC47" s="640"/>
      <c r="DD47" s="624">
        <v>339369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31112295</v>
      </c>
      <c r="CS49" s="603"/>
      <c r="CT49" s="603"/>
      <c r="CU49" s="603"/>
      <c r="CV49" s="603"/>
      <c r="CW49" s="603"/>
      <c r="CX49" s="603"/>
      <c r="CY49" s="604"/>
      <c r="CZ49" s="605">
        <v>100</v>
      </c>
      <c r="DA49" s="606"/>
      <c r="DB49" s="606"/>
      <c r="DC49" s="607"/>
      <c r="DD49" s="608">
        <v>18228307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34106</v>
      </c>
      <c r="R7" s="1131"/>
      <c r="S7" s="1131"/>
      <c r="T7" s="1131"/>
      <c r="U7" s="1131"/>
      <c r="V7" s="1131">
        <v>31112</v>
      </c>
      <c r="W7" s="1131"/>
      <c r="X7" s="1131"/>
      <c r="Y7" s="1131"/>
      <c r="Z7" s="1131"/>
      <c r="AA7" s="1131">
        <v>2993</v>
      </c>
      <c r="AB7" s="1131"/>
      <c r="AC7" s="1131"/>
      <c r="AD7" s="1131"/>
      <c r="AE7" s="1132"/>
      <c r="AF7" s="1133">
        <v>261</v>
      </c>
      <c r="AG7" s="1134"/>
      <c r="AH7" s="1134"/>
      <c r="AI7" s="1134"/>
      <c r="AJ7" s="1135"/>
      <c r="AK7" s="1117">
        <v>1171</v>
      </c>
      <c r="AL7" s="1118"/>
      <c r="AM7" s="1118"/>
      <c r="AN7" s="1118"/>
      <c r="AO7" s="1118"/>
      <c r="AP7" s="1118">
        <v>30994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554</v>
      </c>
      <c r="BT7" s="1122"/>
      <c r="BU7" s="1122"/>
      <c r="BV7" s="1122"/>
      <c r="BW7" s="1122"/>
      <c r="BX7" s="1122"/>
      <c r="BY7" s="1122"/>
      <c r="BZ7" s="1122"/>
      <c r="CA7" s="1122"/>
      <c r="CB7" s="1122"/>
      <c r="CC7" s="1122"/>
      <c r="CD7" s="1122"/>
      <c r="CE7" s="1122"/>
      <c r="CF7" s="1122"/>
      <c r="CG7" s="1123"/>
      <c r="CH7" s="1114" t="s">
        <v>555</v>
      </c>
      <c r="CI7" s="1115"/>
      <c r="CJ7" s="1115"/>
      <c r="CK7" s="1115"/>
      <c r="CL7" s="1116"/>
      <c r="CM7" s="1114">
        <v>3</v>
      </c>
      <c r="CN7" s="1115"/>
      <c r="CO7" s="1115"/>
      <c r="CP7" s="1115"/>
      <c r="CQ7" s="1116"/>
      <c r="CR7" s="1114">
        <v>3</v>
      </c>
      <c r="CS7" s="1115"/>
      <c r="CT7" s="1115"/>
      <c r="CU7" s="1115"/>
      <c r="CV7" s="1116"/>
      <c r="CW7" s="1114" t="s">
        <v>555</v>
      </c>
      <c r="CX7" s="1115"/>
      <c r="CY7" s="1115"/>
      <c r="CZ7" s="1115"/>
      <c r="DA7" s="1116"/>
      <c r="DB7" s="1114" t="s">
        <v>555</v>
      </c>
      <c r="DC7" s="1115"/>
      <c r="DD7" s="1115"/>
      <c r="DE7" s="1115"/>
      <c r="DF7" s="1116"/>
      <c r="DG7" s="1114" t="s">
        <v>555</v>
      </c>
      <c r="DH7" s="1115"/>
      <c r="DI7" s="1115"/>
      <c r="DJ7" s="1115"/>
      <c r="DK7" s="1116"/>
      <c r="DL7" s="1114" t="s">
        <v>555</v>
      </c>
      <c r="DM7" s="1115"/>
      <c r="DN7" s="1115"/>
      <c r="DO7" s="1115"/>
      <c r="DP7" s="1116"/>
      <c r="DQ7" s="1114" t="s">
        <v>555</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261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8963</v>
      </c>
      <c r="R28" s="1080"/>
      <c r="S28" s="1080"/>
      <c r="T28" s="1080"/>
      <c r="U28" s="1080"/>
      <c r="V28" s="1080">
        <v>8844</v>
      </c>
      <c r="W28" s="1080"/>
      <c r="X28" s="1080"/>
      <c r="Y28" s="1080"/>
      <c r="Z28" s="1080"/>
      <c r="AA28" s="1080">
        <v>119</v>
      </c>
      <c r="AB28" s="1080"/>
      <c r="AC28" s="1080"/>
      <c r="AD28" s="1080"/>
      <c r="AE28" s="1081"/>
      <c r="AF28" s="1082">
        <v>119</v>
      </c>
      <c r="AG28" s="1080"/>
      <c r="AH28" s="1080"/>
      <c r="AI28" s="1080"/>
      <c r="AJ28" s="1083"/>
      <c r="AK28" s="1084">
        <v>506</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4700</v>
      </c>
      <c r="R29" s="1070"/>
      <c r="S29" s="1070"/>
      <c r="T29" s="1070"/>
      <c r="U29" s="1070"/>
      <c r="V29" s="1070">
        <v>4655</v>
      </c>
      <c r="W29" s="1070"/>
      <c r="X29" s="1070"/>
      <c r="Y29" s="1070"/>
      <c r="Z29" s="1070"/>
      <c r="AA29" s="1070">
        <v>45</v>
      </c>
      <c r="AB29" s="1070"/>
      <c r="AC29" s="1070"/>
      <c r="AD29" s="1070"/>
      <c r="AE29" s="1071"/>
      <c r="AF29" s="1045">
        <v>45</v>
      </c>
      <c r="AG29" s="1046"/>
      <c r="AH29" s="1046"/>
      <c r="AI29" s="1046"/>
      <c r="AJ29" s="1047"/>
      <c r="AK29" s="1006">
        <v>707</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1123</v>
      </c>
      <c r="R30" s="1070"/>
      <c r="S30" s="1070"/>
      <c r="T30" s="1070"/>
      <c r="U30" s="1070"/>
      <c r="V30" s="1070">
        <v>1080</v>
      </c>
      <c r="W30" s="1070"/>
      <c r="X30" s="1070"/>
      <c r="Y30" s="1070"/>
      <c r="Z30" s="1070"/>
      <c r="AA30" s="1070">
        <v>43</v>
      </c>
      <c r="AB30" s="1070"/>
      <c r="AC30" s="1070"/>
      <c r="AD30" s="1070"/>
      <c r="AE30" s="1071"/>
      <c r="AF30" s="1045">
        <v>43</v>
      </c>
      <c r="AG30" s="1046"/>
      <c r="AH30" s="1046"/>
      <c r="AI30" s="1046"/>
      <c r="AJ30" s="1047"/>
      <c r="AK30" s="1006">
        <v>759</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13</v>
      </c>
      <c r="R31" s="1070"/>
      <c r="S31" s="1070"/>
      <c r="T31" s="1070"/>
      <c r="U31" s="1070"/>
      <c r="V31" s="1070">
        <v>11</v>
      </c>
      <c r="W31" s="1070"/>
      <c r="X31" s="1070"/>
      <c r="Y31" s="1070"/>
      <c r="Z31" s="1070"/>
      <c r="AA31" s="1070">
        <v>1</v>
      </c>
      <c r="AB31" s="1070"/>
      <c r="AC31" s="1070"/>
      <c r="AD31" s="1070"/>
      <c r="AE31" s="1071"/>
      <c r="AF31" s="1045">
        <v>1</v>
      </c>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1284</v>
      </c>
      <c r="R32" s="1070"/>
      <c r="S32" s="1070"/>
      <c r="T32" s="1070"/>
      <c r="U32" s="1070"/>
      <c r="V32" s="1070">
        <v>1474</v>
      </c>
      <c r="W32" s="1070"/>
      <c r="X32" s="1070"/>
      <c r="Y32" s="1070"/>
      <c r="Z32" s="1070"/>
      <c r="AA32" s="1070">
        <v>-190</v>
      </c>
      <c r="AB32" s="1070"/>
      <c r="AC32" s="1070"/>
      <c r="AD32" s="1070"/>
      <c r="AE32" s="1071"/>
      <c r="AF32" s="1045">
        <v>466</v>
      </c>
      <c r="AG32" s="1046"/>
      <c r="AH32" s="1046"/>
      <c r="AI32" s="1046"/>
      <c r="AJ32" s="1047"/>
      <c r="AK32" s="1006">
        <v>45</v>
      </c>
      <c r="AL32" s="997"/>
      <c r="AM32" s="997"/>
      <c r="AN32" s="997"/>
      <c r="AO32" s="997"/>
      <c r="AP32" s="997">
        <v>5020</v>
      </c>
      <c r="AQ32" s="997"/>
      <c r="AR32" s="997"/>
      <c r="AS32" s="997"/>
      <c r="AT32" s="997"/>
      <c r="AU32" s="997">
        <v>171</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1134</v>
      </c>
      <c r="R33" s="1070"/>
      <c r="S33" s="1070"/>
      <c r="T33" s="1070"/>
      <c r="U33" s="1070"/>
      <c r="V33" s="1070">
        <v>1114</v>
      </c>
      <c r="W33" s="1070"/>
      <c r="X33" s="1070"/>
      <c r="Y33" s="1070"/>
      <c r="Z33" s="1070"/>
      <c r="AA33" s="1070">
        <v>20</v>
      </c>
      <c r="AB33" s="1070"/>
      <c r="AC33" s="1070"/>
      <c r="AD33" s="1070"/>
      <c r="AE33" s="1071"/>
      <c r="AF33" s="1045">
        <v>23</v>
      </c>
      <c r="AG33" s="1046"/>
      <c r="AH33" s="1046"/>
      <c r="AI33" s="1046"/>
      <c r="AJ33" s="1047"/>
      <c r="AK33" s="1006">
        <v>474</v>
      </c>
      <c r="AL33" s="997"/>
      <c r="AM33" s="997"/>
      <c r="AN33" s="997"/>
      <c r="AO33" s="997"/>
      <c r="AP33" s="997">
        <v>7963</v>
      </c>
      <c r="AQ33" s="997"/>
      <c r="AR33" s="997"/>
      <c r="AS33" s="997"/>
      <c r="AT33" s="997"/>
      <c r="AU33" s="997">
        <v>7899</v>
      </c>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97</v>
      </c>
      <c r="R34" s="1070"/>
      <c r="S34" s="1070"/>
      <c r="T34" s="1070"/>
      <c r="U34" s="1070"/>
      <c r="V34" s="1070">
        <v>94</v>
      </c>
      <c r="W34" s="1070"/>
      <c r="X34" s="1070"/>
      <c r="Y34" s="1070"/>
      <c r="Z34" s="1070"/>
      <c r="AA34" s="1070">
        <v>3</v>
      </c>
      <c r="AB34" s="1070"/>
      <c r="AC34" s="1070"/>
      <c r="AD34" s="1070"/>
      <c r="AE34" s="1071"/>
      <c r="AF34" s="1045">
        <v>3</v>
      </c>
      <c r="AG34" s="1046"/>
      <c r="AH34" s="1046"/>
      <c r="AI34" s="1046"/>
      <c r="AJ34" s="1047"/>
      <c r="AK34" s="1006">
        <v>35</v>
      </c>
      <c r="AL34" s="997"/>
      <c r="AM34" s="997"/>
      <c r="AN34" s="997"/>
      <c r="AO34" s="997"/>
      <c r="AP34" s="997">
        <v>386</v>
      </c>
      <c r="AQ34" s="997"/>
      <c r="AR34" s="997"/>
      <c r="AS34" s="997"/>
      <c r="AT34" s="997"/>
      <c r="AU34" s="997">
        <v>129</v>
      </c>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285</v>
      </c>
      <c r="R35" s="1070"/>
      <c r="S35" s="1070"/>
      <c r="T35" s="1070"/>
      <c r="U35" s="1070"/>
      <c r="V35" s="1070">
        <v>275</v>
      </c>
      <c r="W35" s="1070"/>
      <c r="X35" s="1070"/>
      <c r="Y35" s="1070"/>
      <c r="Z35" s="1070"/>
      <c r="AA35" s="1070">
        <v>10</v>
      </c>
      <c r="AB35" s="1070"/>
      <c r="AC35" s="1070"/>
      <c r="AD35" s="1070"/>
      <c r="AE35" s="1071"/>
      <c r="AF35" s="1045">
        <v>57</v>
      </c>
      <c r="AG35" s="1046"/>
      <c r="AH35" s="1046"/>
      <c r="AI35" s="1046"/>
      <c r="AJ35" s="1047"/>
      <c r="AK35" s="1006">
        <v>187</v>
      </c>
      <c r="AL35" s="997"/>
      <c r="AM35" s="997"/>
      <c r="AN35" s="997"/>
      <c r="AO35" s="997"/>
      <c r="AP35" s="997">
        <v>1423</v>
      </c>
      <c r="AQ35" s="997"/>
      <c r="AR35" s="997"/>
      <c r="AS35" s="997"/>
      <c r="AT35" s="997"/>
      <c r="AU35" s="997">
        <v>1423</v>
      </c>
      <c r="AV35" s="997"/>
      <c r="AW35" s="997"/>
      <c r="AX35" s="997"/>
      <c r="AY35" s="997"/>
      <c r="AZ35" s="1068"/>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758</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538</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343</v>
      </c>
      <c r="R73" s="997"/>
      <c r="S73" s="997"/>
      <c r="T73" s="997"/>
      <c r="U73" s="997"/>
      <c r="V73" s="997">
        <v>297</v>
      </c>
      <c r="W73" s="997"/>
      <c r="X73" s="997"/>
      <c r="Y73" s="997"/>
      <c r="Z73" s="997"/>
      <c r="AA73" s="997">
        <v>46</v>
      </c>
      <c r="AB73" s="997"/>
      <c r="AC73" s="997"/>
      <c r="AD73" s="997"/>
      <c r="AE73" s="997"/>
      <c r="AF73" s="997">
        <v>46</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5892</v>
      </c>
      <c r="R74" s="997"/>
      <c r="S74" s="997"/>
      <c r="T74" s="997"/>
      <c r="U74" s="997"/>
      <c r="V74" s="997">
        <v>5552</v>
      </c>
      <c r="W74" s="997"/>
      <c r="X74" s="997"/>
      <c r="Y74" s="997"/>
      <c r="Z74" s="997"/>
      <c r="AA74" s="997">
        <v>340</v>
      </c>
      <c r="AB74" s="997"/>
      <c r="AC74" s="997"/>
      <c r="AD74" s="997"/>
      <c r="AE74" s="997"/>
      <c r="AF74" s="997">
        <v>340</v>
      </c>
      <c r="AG74" s="997"/>
      <c r="AH74" s="997"/>
      <c r="AI74" s="997"/>
      <c r="AJ74" s="997"/>
      <c r="AK74" s="997"/>
      <c r="AL74" s="997"/>
      <c r="AM74" s="997"/>
      <c r="AN74" s="997"/>
      <c r="AO74" s="997"/>
      <c r="AP74" s="997">
        <v>11019</v>
      </c>
      <c r="AQ74" s="997"/>
      <c r="AR74" s="997"/>
      <c r="AS74" s="997"/>
      <c r="AT74" s="997"/>
      <c r="AU74" s="997">
        <v>1886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4">
        <v>4506</v>
      </c>
      <c r="R75" s="1005"/>
      <c r="S75" s="1005"/>
      <c r="T75" s="1005"/>
      <c r="U75" s="1006"/>
      <c r="V75" s="1007">
        <v>4433</v>
      </c>
      <c r="W75" s="1005"/>
      <c r="X75" s="1005"/>
      <c r="Y75" s="1005"/>
      <c r="Z75" s="1006"/>
      <c r="AA75" s="1007">
        <v>73</v>
      </c>
      <c r="AB75" s="1005"/>
      <c r="AC75" s="1005"/>
      <c r="AD75" s="1005"/>
      <c r="AE75" s="1006"/>
      <c r="AF75" s="1007">
        <v>73</v>
      </c>
      <c r="AG75" s="1005"/>
      <c r="AH75" s="1005"/>
      <c r="AI75" s="1005"/>
      <c r="AJ75" s="1006"/>
      <c r="AK75" s="1007"/>
      <c r="AL75" s="1005"/>
      <c r="AM75" s="1005"/>
      <c r="AN75" s="1005"/>
      <c r="AO75" s="1006"/>
      <c r="AP75" s="1007">
        <v>1153</v>
      </c>
      <c r="AQ75" s="1005"/>
      <c r="AR75" s="1005"/>
      <c r="AS75" s="1005"/>
      <c r="AT75" s="1006"/>
      <c r="AU75" s="1007">
        <v>85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542</v>
      </c>
      <c r="C76" s="1001"/>
      <c r="D76" s="1001"/>
      <c r="E76" s="1001"/>
      <c r="F76" s="1001"/>
      <c r="G76" s="1001"/>
      <c r="H76" s="1001"/>
      <c r="I76" s="1001"/>
      <c r="J76" s="1001"/>
      <c r="K76" s="1001"/>
      <c r="L76" s="1001"/>
      <c r="M76" s="1001"/>
      <c r="N76" s="1001"/>
      <c r="O76" s="1001"/>
      <c r="P76" s="1002"/>
      <c r="Q76" s="1004">
        <v>216</v>
      </c>
      <c r="R76" s="1005"/>
      <c r="S76" s="1005"/>
      <c r="T76" s="1005"/>
      <c r="U76" s="1006"/>
      <c r="V76" s="1007">
        <v>215</v>
      </c>
      <c r="W76" s="1005"/>
      <c r="X76" s="1005"/>
      <c r="Y76" s="1005"/>
      <c r="Z76" s="1006"/>
      <c r="AA76" s="1007">
        <v>1</v>
      </c>
      <c r="AB76" s="1005"/>
      <c r="AC76" s="1005"/>
      <c r="AD76" s="1005"/>
      <c r="AE76" s="1006"/>
      <c r="AF76" s="1007">
        <v>1</v>
      </c>
      <c r="AG76" s="1005"/>
      <c r="AH76" s="1005"/>
      <c r="AI76" s="1005"/>
      <c r="AJ76" s="1006"/>
      <c r="AK76" s="1007">
        <v>3</v>
      </c>
      <c r="AL76" s="1005"/>
      <c r="AM76" s="1005"/>
      <c r="AN76" s="1005"/>
      <c r="AO76" s="1006"/>
      <c r="AP76" s="1007">
        <v>349</v>
      </c>
      <c r="AQ76" s="1005"/>
      <c r="AR76" s="1005"/>
      <c r="AS76" s="1005"/>
      <c r="AT76" s="1006"/>
      <c r="AU76" s="1007">
        <v>10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543</v>
      </c>
      <c r="C77" s="1001"/>
      <c r="D77" s="1001"/>
      <c r="E77" s="1001"/>
      <c r="F77" s="1001"/>
      <c r="G77" s="1001"/>
      <c r="H77" s="1001"/>
      <c r="I77" s="1001"/>
      <c r="J77" s="1001"/>
      <c r="K77" s="1001"/>
      <c r="L77" s="1001"/>
      <c r="M77" s="1001"/>
      <c r="N77" s="1001"/>
      <c r="O77" s="1001"/>
      <c r="P77" s="1002"/>
      <c r="Q77" s="1004">
        <v>5</v>
      </c>
      <c r="R77" s="1005"/>
      <c r="S77" s="1005"/>
      <c r="T77" s="1005"/>
      <c r="U77" s="1006"/>
      <c r="V77" s="1007">
        <v>5</v>
      </c>
      <c r="W77" s="1005"/>
      <c r="X77" s="1005"/>
      <c r="Y77" s="1005"/>
      <c r="Z77" s="1006"/>
      <c r="AA77" s="1007">
        <v>0</v>
      </c>
      <c r="AB77" s="1005"/>
      <c r="AC77" s="1005"/>
      <c r="AD77" s="1005"/>
      <c r="AE77" s="1006"/>
      <c r="AF77" s="1007">
        <v>0</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544</v>
      </c>
      <c r="C78" s="1001"/>
      <c r="D78" s="1001"/>
      <c r="E78" s="1001"/>
      <c r="F78" s="1001"/>
      <c r="G78" s="1001"/>
      <c r="H78" s="1001"/>
      <c r="I78" s="1001"/>
      <c r="J78" s="1001"/>
      <c r="K78" s="1001"/>
      <c r="L78" s="1001"/>
      <c r="M78" s="1001"/>
      <c r="N78" s="1001"/>
      <c r="O78" s="1001"/>
      <c r="P78" s="1002"/>
      <c r="Q78" s="1003">
        <v>66</v>
      </c>
      <c r="R78" s="997"/>
      <c r="S78" s="997"/>
      <c r="T78" s="997"/>
      <c r="U78" s="997"/>
      <c r="V78" s="997">
        <v>55</v>
      </c>
      <c r="W78" s="997"/>
      <c r="X78" s="997"/>
      <c r="Y78" s="997"/>
      <c r="Z78" s="997"/>
      <c r="AA78" s="997">
        <v>12</v>
      </c>
      <c r="AB78" s="997"/>
      <c r="AC78" s="997"/>
      <c r="AD78" s="997"/>
      <c r="AE78" s="997"/>
      <c r="AF78" s="997">
        <v>12</v>
      </c>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549</v>
      </c>
      <c r="C79" s="1001"/>
      <c r="D79" s="1001"/>
      <c r="E79" s="1001"/>
      <c r="F79" s="1001"/>
      <c r="G79" s="1001"/>
      <c r="H79" s="1001"/>
      <c r="I79" s="1001"/>
      <c r="J79" s="1001"/>
      <c r="K79" s="1001"/>
      <c r="L79" s="1001"/>
      <c r="M79" s="1001"/>
      <c r="N79" s="1001"/>
      <c r="O79" s="1001"/>
      <c r="P79" s="1002"/>
      <c r="Q79" s="1003">
        <v>439</v>
      </c>
      <c r="R79" s="997"/>
      <c r="S79" s="997"/>
      <c r="T79" s="997"/>
      <c r="U79" s="997"/>
      <c r="V79" s="997">
        <v>413</v>
      </c>
      <c r="W79" s="997"/>
      <c r="X79" s="997"/>
      <c r="Y79" s="997"/>
      <c r="Z79" s="997"/>
      <c r="AA79" s="997">
        <v>26</v>
      </c>
      <c r="AB79" s="997"/>
      <c r="AC79" s="997"/>
      <c r="AD79" s="997"/>
      <c r="AE79" s="997"/>
      <c r="AF79" s="997">
        <v>26</v>
      </c>
      <c r="AG79" s="997"/>
      <c r="AH79" s="997"/>
      <c r="AI79" s="997"/>
      <c r="AJ79" s="997"/>
      <c r="AK79" s="997"/>
      <c r="AL79" s="997"/>
      <c r="AM79" s="997"/>
      <c r="AN79" s="997"/>
      <c r="AO79" s="997"/>
      <c r="AP79" s="997">
        <v>26</v>
      </c>
      <c r="AQ79" s="997"/>
      <c r="AR79" s="997"/>
      <c r="AS79" s="997"/>
      <c r="AT79" s="997"/>
      <c r="AU79" s="997">
        <v>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550</v>
      </c>
      <c r="C80" s="1001"/>
      <c r="D80" s="1001"/>
      <c r="E80" s="1001"/>
      <c r="F80" s="1001"/>
      <c r="G80" s="1001"/>
      <c r="H80" s="1001"/>
      <c r="I80" s="1001"/>
      <c r="J80" s="1001"/>
      <c r="K80" s="1001"/>
      <c r="L80" s="1001"/>
      <c r="M80" s="1001"/>
      <c r="N80" s="1001"/>
      <c r="O80" s="1001"/>
      <c r="P80" s="1002"/>
      <c r="Q80" s="1003">
        <v>198</v>
      </c>
      <c r="R80" s="997"/>
      <c r="S80" s="997"/>
      <c r="T80" s="997"/>
      <c r="U80" s="997"/>
      <c r="V80" s="997">
        <v>172</v>
      </c>
      <c r="W80" s="997"/>
      <c r="X80" s="997"/>
      <c r="Y80" s="997"/>
      <c r="Z80" s="997"/>
      <c r="AA80" s="997">
        <v>27</v>
      </c>
      <c r="AB80" s="997"/>
      <c r="AC80" s="997"/>
      <c r="AD80" s="997"/>
      <c r="AE80" s="997"/>
      <c r="AF80" s="997">
        <v>27</v>
      </c>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551</v>
      </c>
      <c r="C81" s="1001"/>
      <c r="D81" s="1001"/>
      <c r="E81" s="1001"/>
      <c r="F81" s="1001"/>
      <c r="G81" s="1001"/>
      <c r="H81" s="1001"/>
      <c r="I81" s="1001"/>
      <c r="J81" s="1001"/>
      <c r="K81" s="1001"/>
      <c r="L81" s="1001"/>
      <c r="M81" s="1001"/>
      <c r="N81" s="1001"/>
      <c r="O81" s="1001"/>
      <c r="P81" s="1002"/>
      <c r="Q81" s="1003">
        <v>932</v>
      </c>
      <c r="R81" s="997"/>
      <c r="S81" s="997"/>
      <c r="T81" s="997"/>
      <c r="U81" s="997"/>
      <c r="V81" s="997">
        <v>806</v>
      </c>
      <c r="W81" s="997"/>
      <c r="X81" s="997"/>
      <c r="Y81" s="997"/>
      <c r="Z81" s="997"/>
      <c r="AA81" s="997">
        <v>126</v>
      </c>
      <c r="AB81" s="997"/>
      <c r="AC81" s="997"/>
      <c r="AD81" s="997"/>
      <c r="AE81" s="997"/>
      <c r="AF81" s="997">
        <v>126</v>
      </c>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552</v>
      </c>
      <c r="C82" s="1001"/>
      <c r="D82" s="1001"/>
      <c r="E82" s="1001"/>
      <c r="F82" s="1001"/>
      <c r="G82" s="1001"/>
      <c r="H82" s="1001"/>
      <c r="I82" s="1001"/>
      <c r="J82" s="1001"/>
      <c r="K82" s="1001"/>
      <c r="L82" s="1001"/>
      <c r="M82" s="1001"/>
      <c r="N82" s="1001"/>
      <c r="O82" s="1001"/>
      <c r="P82" s="1002"/>
      <c r="Q82" s="1003">
        <v>150</v>
      </c>
      <c r="R82" s="997"/>
      <c r="S82" s="997"/>
      <c r="T82" s="997"/>
      <c r="U82" s="997"/>
      <c r="V82" s="997">
        <v>131</v>
      </c>
      <c r="W82" s="997"/>
      <c r="X82" s="997"/>
      <c r="Y82" s="997"/>
      <c r="Z82" s="997"/>
      <c r="AA82" s="997">
        <v>20</v>
      </c>
      <c r="AB82" s="997"/>
      <c r="AC82" s="997"/>
      <c r="AD82" s="997"/>
      <c r="AE82" s="997"/>
      <c r="AF82" s="997">
        <v>20</v>
      </c>
      <c r="AG82" s="997"/>
      <c r="AH82" s="997"/>
      <c r="AI82" s="997"/>
      <c r="AJ82" s="997"/>
      <c r="AK82" s="997"/>
      <c r="AL82" s="997"/>
      <c r="AM82" s="997"/>
      <c r="AN82" s="997"/>
      <c r="AO82" s="997"/>
      <c r="AP82" s="997">
        <v>2</v>
      </c>
      <c r="AQ82" s="997"/>
      <c r="AR82" s="997"/>
      <c r="AS82" s="997"/>
      <c r="AT82" s="997"/>
      <c r="AU82" s="997">
        <v>0</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553</v>
      </c>
      <c r="C83" s="1001"/>
      <c r="D83" s="1001"/>
      <c r="E83" s="1001"/>
      <c r="F83" s="1001"/>
      <c r="G83" s="1001"/>
      <c r="H83" s="1001"/>
      <c r="I83" s="1001"/>
      <c r="J83" s="1001"/>
      <c r="K83" s="1001"/>
      <c r="L83" s="1001"/>
      <c r="M83" s="1001"/>
      <c r="N83" s="1001"/>
      <c r="O83" s="1001"/>
      <c r="P83" s="1002"/>
      <c r="Q83" s="1003">
        <v>349</v>
      </c>
      <c r="R83" s="997"/>
      <c r="S83" s="997"/>
      <c r="T83" s="997"/>
      <c r="U83" s="997"/>
      <c r="V83" s="997">
        <v>262</v>
      </c>
      <c r="W83" s="997"/>
      <c r="X83" s="997"/>
      <c r="Y83" s="997"/>
      <c r="Z83" s="997"/>
      <c r="AA83" s="997">
        <v>87</v>
      </c>
      <c r="AB83" s="997"/>
      <c r="AC83" s="997"/>
      <c r="AD83" s="997"/>
      <c r="AE83" s="997"/>
      <c r="AF83" s="997">
        <v>87</v>
      </c>
      <c r="AG83" s="997"/>
      <c r="AH83" s="997"/>
      <c r="AI83" s="997"/>
      <c r="AJ83" s="997"/>
      <c r="AK83" s="997">
        <v>10</v>
      </c>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2919040</v>
      </c>
      <c r="AB110" s="903"/>
      <c r="AC110" s="903"/>
      <c r="AD110" s="903"/>
      <c r="AE110" s="904"/>
      <c r="AF110" s="905">
        <v>2842726</v>
      </c>
      <c r="AG110" s="903"/>
      <c r="AH110" s="903"/>
      <c r="AI110" s="903"/>
      <c r="AJ110" s="904"/>
      <c r="AK110" s="905">
        <v>2929464</v>
      </c>
      <c r="AL110" s="903"/>
      <c r="AM110" s="903"/>
      <c r="AN110" s="903"/>
      <c r="AO110" s="904"/>
      <c r="AP110" s="906">
        <v>22.4</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29284498</v>
      </c>
      <c r="BR110" s="830"/>
      <c r="BS110" s="830"/>
      <c r="BT110" s="830"/>
      <c r="BU110" s="830"/>
      <c r="BV110" s="830">
        <v>29552004</v>
      </c>
      <c r="BW110" s="830"/>
      <c r="BX110" s="830"/>
      <c r="BY110" s="830"/>
      <c r="BZ110" s="830"/>
      <c r="CA110" s="830">
        <v>30993812</v>
      </c>
      <c r="CB110" s="830"/>
      <c r="CC110" s="830"/>
      <c r="CD110" s="830"/>
      <c r="CE110" s="830"/>
      <c r="CF110" s="891">
        <v>237.1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325798</v>
      </c>
      <c r="BR111" s="801"/>
      <c r="BS111" s="801"/>
      <c r="BT111" s="801"/>
      <c r="BU111" s="801"/>
      <c r="BV111" s="801">
        <v>303455</v>
      </c>
      <c r="BW111" s="801"/>
      <c r="BX111" s="801"/>
      <c r="BY111" s="801"/>
      <c r="BZ111" s="801"/>
      <c r="CA111" s="801">
        <v>265209</v>
      </c>
      <c r="CB111" s="801"/>
      <c r="CC111" s="801"/>
      <c r="CD111" s="801"/>
      <c r="CE111" s="801"/>
      <c r="CF111" s="878">
        <v>2</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10020611</v>
      </c>
      <c r="BR112" s="801"/>
      <c r="BS112" s="801"/>
      <c r="BT112" s="801"/>
      <c r="BU112" s="801"/>
      <c r="BV112" s="801">
        <v>9463095</v>
      </c>
      <c r="BW112" s="801"/>
      <c r="BX112" s="801"/>
      <c r="BY112" s="801"/>
      <c r="BZ112" s="801"/>
      <c r="CA112" s="801">
        <v>9621753</v>
      </c>
      <c r="CB112" s="801"/>
      <c r="CC112" s="801"/>
      <c r="CD112" s="801"/>
      <c r="CE112" s="801"/>
      <c r="CF112" s="878">
        <v>73.599999999999994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302511</v>
      </c>
      <c r="DH112" s="801"/>
      <c r="DI112" s="801"/>
      <c r="DJ112" s="801"/>
      <c r="DK112" s="801"/>
      <c r="DL112" s="801">
        <v>289899</v>
      </c>
      <c r="DM112" s="801"/>
      <c r="DN112" s="801"/>
      <c r="DO112" s="801"/>
      <c r="DP112" s="801"/>
      <c r="DQ112" s="801">
        <v>257970</v>
      </c>
      <c r="DR112" s="801"/>
      <c r="DS112" s="801"/>
      <c r="DT112" s="801"/>
      <c r="DU112" s="801"/>
      <c r="DV112" s="853">
        <v>2</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582441</v>
      </c>
      <c r="AB113" s="939"/>
      <c r="AC113" s="939"/>
      <c r="AD113" s="939"/>
      <c r="AE113" s="940"/>
      <c r="AF113" s="941">
        <v>594004</v>
      </c>
      <c r="AG113" s="939"/>
      <c r="AH113" s="939"/>
      <c r="AI113" s="939"/>
      <c r="AJ113" s="940"/>
      <c r="AK113" s="941">
        <v>620930</v>
      </c>
      <c r="AL113" s="939"/>
      <c r="AM113" s="939"/>
      <c r="AN113" s="939"/>
      <c r="AO113" s="940"/>
      <c r="AP113" s="942">
        <v>4.8</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2251999</v>
      </c>
      <c r="BR113" s="801"/>
      <c r="BS113" s="801"/>
      <c r="BT113" s="801"/>
      <c r="BU113" s="801"/>
      <c r="BV113" s="801">
        <v>2212248</v>
      </c>
      <c r="BW113" s="801"/>
      <c r="BX113" s="801"/>
      <c r="BY113" s="801"/>
      <c r="BZ113" s="801"/>
      <c r="CA113" s="801">
        <v>1988134</v>
      </c>
      <c r="CB113" s="801"/>
      <c r="CC113" s="801"/>
      <c r="CD113" s="801"/>
      <c r="CE113" s="801"/>
      <c r="CF113" s="878">
        <v>15.2</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21881</v>
      </c>
      <c r="DH113" s="814"/>
      <c r="DI113" s="814"/>
      <c r="DJ113" s="814"/>
      <c r="DK113" s="815"/>
      <c r="DL113" s="816">
        <v>13556</v>
      </c>
      <c r="DM113" s="814"/>
      <c r="DN113" s="814"/>
      <c r="DO113" s="814"/>
      <c r="DP113" s="815"/>
      <c r="DQ113" s="816">
        <v>7239</v>
      </c>
      <c r="DR113" s="814"/>
      <c r="DS113" s="814"/>
      <c r="DT113" s="814"/>
      <c r="DU113" s="815"/>
      <c r="DV113" s="784">
        <v>0.1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494474</v>
      </c>
      <c r="AB114" s="814"/>
      <c r="AC114" s="814"/>
      <c r="AD114" s="814"/>
      <c r="AE114" s="815"/>
      <c r="AF114" s="816">
        <v>218526</v>
      </c>
      <c r="AG114" s="814"/>
      <c r="AH114" s="814"/>
      <c r="AI114" s="814"/>
      <c r="AJ114" s="815"/>
      <c r="AK114" s="816">
        <v>291860</v>
      </c>
      <c r="AL114" s="814"/>
      <c r="AM114" s="814"/>
      <c r="AN114" s="814"/>
      <c r="AO114" s="815"/>
      <c r="AP114" s="784">
        <v>2.2000000000000002</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5371119</v>
      </c>
      <c r="BR114" s="801"/>
      <c r="BS114" s="801"/>
      <c r="BT114" s="801"/>
      <c r="BU114" s="801"/>
      <c r="BV114" s="801">
        <v>5061727</v>
      </c>
      <c r="BW114" s="801"/>
      <c r="BX114" s="801"/>
      <c r="BY114" s="801"/>
      <c r="BZ114" s="801"/>
      <c r="CA114" s="801">
        <v>4780851</v>
      </c>
      <c r="CB114" s="801"/>
      <c r="CC114" s="801"/>
      <c r="CD114" s="801"/>
      <c r="CE114" s="801"/>
      <c r="CF114" s="878">
        <v>36.6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3021</v>
      </c>
      <c r="AB115" s="939"/>
      <c r="AC115" s="939"/>
      <c r="AD115" s="939"/>
      <c r="AE115" s="940"/>
      <c r="AF115" s="941">
        <v>1406</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7601</v>
      </c>
      <c r="BR115" s="801"/>
      <c r="BS115" s="801"/>
      <c r="BT115" s="801"/>
      <c r="BU115" s="801"/>
      <c r="BV115" s="801">
        <v>10105</v>
      </c>
      <c r="BW115" s="801"/>
      <c r="BX115" s="801"/>
      <c r="BY115" s="801"/>
      <c r="BZ115" s="801"/>
      <c r="CA115" s="801">
        <v>13200</v>
      </c>
      <c r="CB115" s="801"/>
      <c r="CC115" s="801"/>
      <c r="CD115" s="801"/>
      <c r="CE115" s="801"/>
      <c r="CF115" s="878">
        <v>0.1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228</v>
      </c>
      <c r="AB116" s="814"/>
      <c r="AC116" s="814"/>
      <c r="AD116" s="814"/>
      <c r="AE116" s="815"/>
      <c r="AF116" s="816">
        <v>115</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3999204</v>
      </c>
      <c r="AB117" s="925"/>
      <c r="AC117" s="925"/>
      <c r="AD117" s="925"/>
      <c r="AE117" s="926"/>
      <c r="AF117" s="928">
        <v>3656777</v>
      </c>
      <c r="AG117" s="925"/>
      <c r="AH117" s="925"/>
      <c r="AI117" s="925"/>
      <c r="AJ117" s="926"/>
      <c r="AK117" s="928">
        <v>3842254</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47261626</v>
      </c>
      <c r="BR118" s="888"/>
      <c r="BS118" s="888"/>
      <c r="BT118" s="888"/>
      <c r="BU118" s="888"/>
      <c r="BV118" s="888">
        <v>46602634</v>
      </c>
      <c r="BW118" s="888"/>
      <c r="BX118" s="888"/>
      <c r="BY118" s="888"/>
      <c r="BZ118" s="888"/>
      <c r="CA118" s="888">
        <v>47662959</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432</v>
      </c>
      <c r="DH118" s="814"/>
      <c r="DI118" s="814"/>
      <c r="DJ118" s="814"/>
      <c r="DK118" s="815"/>
      <c r="DL118" s="816" t="s">
        <v>432</v>
      </c>
      <c r="DM118" s="814"/>
      <c r="DN118" s="814"/>
      <c r="DO118" s="814"/>
      <c r="DP118" s="815"/>
      <c r="DQ118" s="816" t="s">
        <v>432</v>
      </c>
      <c r="DR118" s="814"/>
      <c r="DS118" s="814"/>
      <c r="DT118" s="814"/>
      <c r="DU118" s="815"/>
      <c r="DV118" s="784" t="s">
        <v>432</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432</v>
      </c>
      <c r="AB119" s="903"/>
      <c r="AC119" s="903"/>
      <c r="AD119" s="903"/>
      <c r="AE119" s="904"/>
      <c r="AF119" s="905" t="s">
        <v>432</v>
      </c>
      <c r="AG119" s="903"/>
      <c r="AH119" s="903"/>
      <c r="AI119" s="903"/>
      <c r="AJ119" s="904"/>
      <c r="AK119" s="905" t="s">
        <v>432</v>
      </c>
      <c r="AL119" s="903"/>
      <c r="AM119" s="903"/>
      <c r="AN119" s="903"/>
      <c r="AO119" s="904"/>
      <c r="AP119" s="906" t="s">
        <v>432</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5982992</v>
      </c>
      <c r="BR119" s="830"/>
      <c r="BS119" s="830"/>
      <c r="BT119" s="830"/>
      <c r="BU119" s="830"/>
      <c r="BV119" s="830">
        <v>6489061</v>
      </c>
      <c r="BW119" s="830"/>
      <c r="BX119" s="830"/>
      <c r="BY119" s="830"/>
      <c r="BZ119" s="830"/>
      <c r="CA119" s="830">
        <v>5391570</v>
      </c>
      <c r="CB119" s="830"/>
      <c r="CC119" s="830"/>
      <c r="CD119" s="830"/>
      <c r="CE119" s="830"/>
      <c r="CF119" s="891">
        <v>41.3</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1406</v>
      </c>
      <c r="DH119" s="747"/>
      <c r="DI119" s="747"/>
      <c r="DJ119" s="747"/>
      <c r="DK119" s="748"/>
      <c r="DL119" s="749" t="s">
        <v>432</v>
      </c>
      <c r="DM119" s="747"/>
      <c r="DN119" s="747"/>
      <c r="DO119" s="747"/>
      <c r="DP119" s="748"/>
      <c r="DQ119" s="749" t="s">
        <v>432</v>
      </c>
      <c r="DR119" s="747"/>
      <c r="DS119" s="747"/>
      <c r="DT119" s="747"/>
      <c r="DU119" s="748"/>
      <c r="DV119" s="837" t="s">
        <v>432</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432</v>
      </c>
      <c r="AB120" s="814"/>
      <c r="AC120" s="814"/>
      <c r="AD120" s="814"/>
      <c r="AE120" s="815"/>
      <c r="AF120" s="816" t="s">
        <v>432</v>
      </c>
      <c r="AG120" s="814"/>
      <c r="AH120" s="814"/>
      <c r="AI120" s="814"/>
      <c r="AJ120" s="815"/>
      <c r="AK120" s="816" t="s">
        <v>432</v>
      </c>
      <c r="AL120" s="814"/>
      <c r="AM120" s="814"/>
      <c r="AN120" s="814"/>
      <c r="AO120" s="815"/>
      <c r="AP120" s="784" t="s">
        <v>432</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4675203</v>
      </c>
      <c r="BR120" s="801"/>
      <c r="BS120" s="801"/>
      <c r="BT120" s="801"/>
      <c r="BU120" s="801"/>
      <c r="BV120" s="801">
        <v>4342751</v>
      </c>
      <c r="BW120" s="801"/>
      <c r="BX120" s="801"/>
      <c r="BY120" s="801"/>
      <c r="BZ120" s="801"/>
      <c r="CA120" s="801">
        <v>1298803</v>
      </c>
      <c r="CB120" s="801"/>
      <c r="CC120" s="801"/>
      <c r="CD120" s="801"/>
      <c r="CE120" s="801"/>
      <c r="CF120" s="878">
        <v>9.9</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8152542</v>
      </c>
      <c r="DH120" s="830"/>
      <c r="DI120" s="830"/>
      <c r="DJ120" s="830"/>
      <c r="DK120" s="830"/>
      <c r="DL120" s="830">
        <v>7754007</v>
      </c>
      <c r="DM120" s="830"/>
      <c r="DN120" s="830"/>
      <c r="DO120" s="830"/>
      <c r="DP120" s="830"/>
      <c r="DQ120" s="830">
        <v>7899365</v>
      </c>
      <c r="DR120" s="830"/>
      <c r="DS120" s="830"/>
      <c r="DT120" s="830"/>
      <c r="DU120" s="830"/>
      <c r="DV120" s="831">
        <v>60.4</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432</v>
      </c>
      <c r="AB121" s="814"/>
      <c r="AC121" s="814"/>
      <c r="AD121" s="814"/>
      <c r="AE121" s="815"/>
      <c r="AF121" s="816" t="s">
        <v>432</v>
      </c>
      <c r="AG121" s="814"/>
      <c r="AH121" s="814"/>
      <c r="AI121" s="814"/>
      <c r="AJ121" s="815"/>
      <c r="AK121" s="816" t="s">
        <v>432</v>
      </c>
      <c r="AL121" s="814"/>
      <c r="AM121" s="814"/>
      <c r="AN121" s="814"/>
      <c r="AO121" s="815"/>
      <c r="AP121" s="784" t="s">
        <v>432</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27761195</v>
      </c>
      <c r="BR121" s="888"/>
      <c r="BS121" s="888"/>
      <c r="BT121" s="888"/>
      <c r="BU121" s="888"/>
      <c r="BV121" s="888">
        <v>28247797</v>
      </c>
      <c r="BW121" s="888"/>
      <c r="BX121" s="888"/>
      <c r="BY121" s="888"/>
      <c r="BZ121" s="888"/>
      <c r="CA121" s="888">
        <v>29068239</v>
      </c>
      <c r="CB121" s="888"/>
      <c r="CC121" s="888"/>
      <c r="CD121" s="888"/>
      <c r="CE121" s="888"/>
      <c r="CF121" s="889">
        <v>222.4</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1642269</v>
      </c>
      <c r="DH121" s="801"/>
      <c r="DI121" s="801"/>
      <c r="DJ121" s="801"/>
      <c r="DK121" s="801"/>
      <c r="DL121" s="801">
        <v>1528064</v>
      </c>
      <c r="DM121" s="801"/>
      <c r="DN121" s="801"/>
      <c r="DO121" s="801"/>
      <c r="DP121" s="801"/>
      <c r="DQ121" s="801">
        <v>1423134</v>
      </c>
      <c r="DR121" s="801"/>
      <c r="DS121" s="801"/>
      <c r="DT121" s="801"/>
      <c r="DU121" s="801"/>
      <c r="DV121" s="853">
        <v>10.9</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441</v>
      </c>
      <c r="BP122" s="868"/>
      <c r="BQ122" s="869">
        <v>38419390</v>
      </c>
      <c r="BR122" s="870"/>
      <c r="BS122" s="870"/>
      <c r="BT122" s="870"/>
      <c r="BU122" s="870"/>
      <c r="BV122" s="870">
        <v>39079609</v>
      </c>
      <c r="BW122" s="870"/>
      <c r="BX122" s="870"/>
      <c r="BY122" s="870"/>
      <c r="BZ122" s="870"/>
      <c r="CA122" s="870">
        <v>35758612</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225800</v>
      </c>
      <c r="DH122" s="801"/>
      <c r="DI122" s="801"/>
      <c r="DJ122" s="801"/>
      <c r="DK122" s="801"/>
      <c r="DL122" s="801">
        <v>181024</v>
      </c>
      <c r="DM122" s="801"/>
      <c r="DN122" s="801"/>
      <c r="DO122" s="801"/>
      <c r="DP122" s="801"/>
      <c r="DQ122" s="801">
        <v>170682</v>
      </c>
      <c r="DR122" s="801"/>
      <c r="DS122" s="801"/>
      <c r="DT122" s="801"/>
      <c r="DU122" s="801"/>
      <c r="DV122" s="853">
        <v>1.3</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67.400000000000006</v>
      </c>
      <c r="BR123" s="862"/>
      <c r="BS123" s="862"/>
      <c r="BT123" s="862"/>
      <c r="BU123" s="862"/>
      <c r="BV123" s="862">
        <v>58.5</v>
      </c>
      <c r="BW123" s="862"/>
      <c r="BX123" s="862"/>
      <c r="BY123" s="862"/>
      <c r="BZ123" s="862"/>
      <c r="CA123" s="862">
        <v>91</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443</v>
      </c>
      <c r="DH123" s="814"/>
      <c r="DI123" s="814"/>
      <c r="DJ123" s="814"/>
      <c r="DK123" s="815"/>
      <c r="DL123" s="816" t="s">
        <v>443</v>
      </c>
      <c r="DM123" s="814"/>
      <c r="DN123" s="814"/>
      <c r="DO123" s="814"/>
      <c r="DP123" s="815"/>
      <c r="DQ123" s="816">
        <v>128572</v>
      </c>
      <c r="DR123" s="814"/>
      <c r="DS123" s="814"/>
      <c r="DT123" s="814"/>
      <c r="DU123" s="815"/>
      <c r="DV123" s="784">
        <v>1</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3021</v>
      </c>
      <c r="AB126" s="814"/>
      <c r="AC126" s="814"/>
      <c r="AD126" s="814"/>
      <c r="AE126" s="815"/>
      <c r="AF126" s="816">
        <v>1406</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443</v>
      </c>
      <c r="AB127" s="814"/>
      <c r="AC127" s="814"/>
      <c r="AD127" s="814"/>
      <c r="AE127" s="815"/>
      <c r="AF127" s="816" t="s">
        <v>443</v>
      </c>
      <c r="AG127" s="814"/>
      <c r="AH127" s="814"/>
      <c r="AI127" s="814"/>
      <c r="AJ127" s="815"/>
      <c r="AK127" s="816" t="s">
        <v>443</v>
      </c>
      <c r="AL127" s="814"/>
      <c r="AM127" s="814"/>
      <c r="AN127" s="814"/>
      <c r="AO127" s="815"/>
      <c r="AP127" s="784" t="s">
        <v>443</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12.75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v>7601</v>
      </c>
      <c r="DH127" s="850"/>
      <c r="DI127" s="850"/>
      <c r="DJ127" s="850"/>
      <c r="DK127" s="850"/>
      <c r="DL127" s="850">
        <v>10105</v>
      </c>
      <c r="DM127" s="850"/>
      <c r="DN127" s="850"/>
      <c r="DO127" s="850"/>
      <c r="DP127" s="850"/>
      <c r="DQ127" s="850">
        <v>13200</v>
      </c>
      <c r="DR127" s="850"/>
      <c r="DS127" s="850"/>
      <c r="DT127" s="850"/>
      <c r="DU127" s="850"/>
      <c r="DV127" s="851">
        <v>0.1</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346384</v>
      </c>
      <c r="AB128" s="754"/>
      <c r="AC128" s="754"/>
      <c r="AD128" s="754"/>
      <c r="AE128" s="755"/>
      <c r="AF128" s="756">
        <v>327215</v>
      </c>
      <c r="AG128" s="754"/>
      <c r="AH128" s="754"/>
      <c r="AI128" s="754"/>
      <c r="AJ128" s="755"/>
      <c r="AK128" s="756">
        <v>311960</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17.75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15221884</v>
      </c>
      <c r="AB129" s="814"/>
      <c r="AC129" s="814"/>
      <c r="AD129" s="814"/>
      <c r="AE129" s="815"/>
      <c r="AF129" s="816">
        <v>15083726</v>
      </c>
      <c r="AG129" s="814"/>
      <c r="AH129" s="814"/>
      <c r="AI129" s="814"/>
      <c r="AJ129" s="815"/>
      <c r="AK129" s="816">
        <v>15334048</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2113276</v>
      </c>
      <c r="AB130" s="814"/>
      <c r="AC130" s="814"/>
      <c r="AD130" s="814"/>
      <c r="AE130" s="815"/>
      <c r="AF130" s="816">
        <v>2244491</v>
      </c>
      <c r="AG130" s="814"/>
      <c r="AH130" s="814"/>
      <c r="AI130" s="814"/>
      <c r="AJ130" s="815"/>
      <c r="AK130" s="816">
        <v>2263922</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91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13108608</v>
      </c>
      <c r="AB131" s="747"/>
      <c r="AC131" s="747"/>
      <c r="AD131" s="747"/>
      <c r="AE131" s="748"/>
      <c r="AF131" s="749">
        <v>12839235</v>
      </c>
      <c r="AG131" s="747"/>
      <c r="AH131" s="747"/>
      <c r="AI131" s="747"/>
      <c r="AJ131" s="748"/>
      <c r="AK131" s="749">
        <v>13070126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11.74452696</v>
      </c>
      <c r="AB132" s="770"/>
      <c r="AC132" s="770"/>
      <c r="AD132" s="770"/>
      <c r="AE132" s="771"/>
      <c r="AF132" s="772">
        <v>8.4512122410000003</v>
      </c>
      <c r="AG132" s="770"/>
      <c r="AH132" s="770"/>
      <c r="AI132" s="770"/>
      <c r="AJ132" s="771"/>
      <c r="AK132" s="772">
        <v>9.6890573199999999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11.3</v>
      </c>
      <c r="AB133" s="779"/>
      <c r="AC133" s="779"/>
      <c r="AD133" s="779"/>
      <c r="AE133" s="780"/>
      <c r="AF133" s="778">
        <v>10.3</v>
      </c>
      <c r="AG133" s="779"/>
      <c r="AH133" s="779"/>
      <c r="AI133" s="779"/>
      <c r="AJ133" s="780"/>
      <c r="AK133" s="778">
        <v>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3854220</v>
      </c>
      <c r="L9" s="264">
        <v>59791</v>
      </c>
      <c r="M9" s="265">
        <v>62416</v>
      </c>
      <c r="N9" s="266">
        <v>-4.2</v>
      </c>
    </row>
    <row r="10" spans="1:16" x14ac:dyDescent="0.15">
      <c r="A10" s="248"/>
      <c r="B10" s="244"/>
      <c r="C10" s="244"/>
      <c r="D10" s="244"/>
      <c r="E10" s="244"/>
      <c r="F10" s="244"/>
      <c r="G10" s="1163" t="s">
        <v>478</v>
      </c>
      <c r="H10" s="1164"/>
      <c r="I10" s="1164"/>
      <c r="J10" s="1165"/>
      <c r="K10" s="267">
        <v>468003</v>
      </c>
      <c r="L10" s="268">
        <v>7260</v>
      </c>
      <c r="M10" s="269">
        <v>5506</v>
      </c>
      <c r="N10" s="270">
        <v>31.9</v>
      </c>
    </row>
    <row r="11" spans="1:16" ht="13.5" customHeight="1" x14ac:dyDescent="0.15">
      <c r="A11" s="248"/>
      <c r="B11" s="244"/>
      <c r="C11" s="244"/>
      <c r="D11" s="244"/>
      <c r="E11" s="244"/>
      <c r="F11" s="244"/>
      <c r="G11" s="1163" t="s">
        <v>479</v>
      </c>
      <c r="H11" s="1164"/>
      <c r="I11" s="1164"/>
      <c r="J11" s="1165"/>
      <c r="K11" s="267">
        <v>870733</v>
      </c>
      <c r="L11" s="268">
        <v>13508</v>
      </c>
      <c r="M11" s="269">
        <v>5414</v>
      </c>
      <c r="N11" s="270">
        <v>149.5</v>
      </c>
    </row>
    <row r="12" spans="1:16" ht="13.5" customHeight="1" x14ac:dyDescent="0.15">
      <c r="A12" s="248"/>
      <c r="B12" s="244"/>
      <c r="C12" s="244"/>
      <c r="D12" s="244"/>
      <c r="E12" s="244"/>
      <c r="F12" s="244"/>
      <c r="G12" s="1163" t="s">
        <v>480</v>
      </c>
      <c r="H12" s="1164"/>
      <c r="I12" s="1164"/>
      <c r="J12" s="1165"/>
      <c r="K12" s="267" t="s">
        <v>481</v>
      </c>
      <c r="L12" s="268" t="s">
        <v>481</v>
      </c>
      <c r="M12" s="269">
        <v>1117</v>
      </c>
      <c r="N12" s="270" t="s">
        <v>481</v>
      </c>
    </row>
    <row r="13" spans="1:16" ht="13.5" customHeight="1" x14ac:dyDescent="0.15">
      <c r="A13" s="248"/>
      <c r="B13" s="244"/>
      <c r="C13" s="244"/>
      <c r="D13" s="244"/>
      <c r="E13" s="244"/>
      <c r="F13" s="244"/>
      <c r="G13" s="1163" t="s">
        <v>482</v>
      </c>
      <c r="H13" s="1164"/>
      <c r="I13" s="1164"/>
      <c r="J13" s="1165"/>
      <c r="K13" s="267" t="s">
        <v>481</v>
      </c>
      <c r="L13" s="268" t="s">
        <v>481</v>
      </c>
      <c r="M13" s="269">
        <v>0</v>
      </c>
      <c r="N13" s="270" t="s">
        <v>481</v>
      </c>
    </row>
    <row r="14" spans="1:16" ht="13.5" customHeight="1" x14ac:dyDescent="0.15">
      <c r="A14" s="248"/>
      <c r="B14" s="244"/>
      <c r="C14" s="244"/>
      <c r="D14" s="244"/>
      <c r="E14" s="244"/>
      <c r="F14" s="244"/>
      <c r="G14" s="1163" t="s">
        <v>483</v>
      </c>
      <c r="H14" s="1164"/>
      <c r="I14" s="1164"/>
      <c r="J14" s="1165"/>
      <c r="K14" s="267">
        <v>212665</v>
      </c>
      <c r="L14" s="268">
        <v>3299</v>
      </c>
      <c r="M14" s="269">
        <v>2298</v>
      </c>
      <c r="N14" s="270">
        <v>43.6</v>
      </c>
    </row>
    <row r="15" spans="1:16" ht="13.5" customHeight="1" x14ac:dyDescent="0.15">
      <c r="A15" s="248"/>
      <c r="B15" s="244"/>
      <c r="C15" s="244"/>
      <c r="D15" s="244"/>
      <c r="E15" s="244"/>
      <c r="F15" s="244"/>
      <c r="G15" s="1163" t="s">
        <v>484</v>
      </c>
      <c r="H15" s="1164"/>
      <c r="I15" s="1164"/>
      <c r="J15" s="1165"/>
      <c r="K15" s="267">
        <v>169254</v>
      </c>
      <c r="L15" s="268">
        <v>2626</v>
      </c>
      <c r="M15" s="269">
        <v>1592</v>
      </c>
      <c r="N15" s="270">
        <v>64.900000000000006</v>
      </c>
    </row>
    <row r="16" spans="1:16" x14ac:dyDescent="0.15">
      <c r="A16" s="248"/>
      <c r="B16" s="244"/>
      <c r="C16" s="244"/>
      <c r="D16" s="244"/>
      <c r="E16" s="244"/>
      <c r="F16" s="244"/>
      <c r="G16" s="1166" t="s">
        <v>485</v>
      </c>
      <c r="H16" s="1167"/>
      <c r="I16" s="1167"/>
      <c r="J16" s="1168"/>
      <c r="K16" s="268">
        <v>-384757</v>
      </c>
      <c r="L16" s="268">
        <v>-5969</v>
      </c>
      <c r="M16" s="269">
        <v>-6284</v>
      </c>
      <c r="N16" s="270">
        <v>-5</v>
      </c>
    </row>
    <row r="17" spans="1:16" x14ac:dyDescent="0.15">
      <c r="A17" s="248"/>
      <c r="B17" s="244"/>
      <c r="C17" s="244"/>
      <c r="D17" s="244"/>
      <c r="E17" s="244"/>
      <c r="F17" s="244"/>
      <c r="G17" s="1166" t="s">
        <v>167</v>
      </c>
      <c r="H17" s="1167"/>
      <c r="I17" s="1167"/>
      <c r="J17" s="1168"/>
      <c r="K17" s="268">
        <v>5190118</v>
      </c>
      <c r="L17" s="268">
        <v>80514</v>
      </c>
      <c r="M17" s="269">
        <v>72059</v>
      </c>
      <c r="N17" s="270">
        <v>11.7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7.29</v>
      </c>
      <c r="L21" s="281">
        <v>7.1</v>
      </c>
      <c r="M21" s="282">
        <v>0.19</v>
      </c>
      <c r="N21" s="249"/>
      <c r="O21" s="283"/>
      <c r="P21" s="279"/>
    </row>
    <row r="22" spans="1:16" s="284" customFormat="1" x14ac:dyDescent="0.15">
      <c r="A22" s="279"/>
      <c r="B22" s="249"/>
      <c r="C22" s="249"/>
      <c r="D22" s="249"/>
      <c r="E22" s="249"/>
      <c r="F22" s="249"/>
      <c r="G22" s="1160" t="s">
        <v>491</v>
      </c>
      <c r="H22" s="1161"/>
      <c r="I22" s="1161"/>
      <c r="J22" s="1162"/>
      <c r="K22" s="285">
        <v>95</v>
      </c>
      <c r="L22" s="286">
        <v>98.4</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2929464</v>
      </c>
      <c r="L32" s="294">
        <v>45445</v>
      </c>
      <c r="M32" s="295">
        <v>39864</v>
      </c>
      <c r="N32" s="296">
        <v>14</v>
      </c>
    </row>
    <row r="33" spans="1:16" ht="13.5" customHeight="1" x14ac:dyDescent="0.15">
      <c r="A33" s="248"/>
      <c r="B33" s="244"/>
      <c r="C33" s="244"/>
      <c r="D33" s="244"/>
      <c r="E33" s="244"/>
      <c r="F33" s="244"/>
      <c r="G33" s="1151" t="s">
        <v>496</v>
      </c>
      <c r="H33" s="1152"/>
      <c r="I33" s="1152"/>
      <c r="J33" s="1153"/>
      <c r="K33" s="294" t="s">
        <v>481</v>
      </c>
      <c r="L33" s="294" t="s">
        <v>481</v>
      </c>
      <c r="M33" s="295">
        <v>3</v>
      </c>
      <c r="N33" s="296" t="s">
        <v>481</v>
      </c>
    </row>
    <row r="34" spans="1:16" ht="27" customHeight="1" x14ac:dyDescent="0.15">
      <c r="A34" s="248"/>
      <c r="B34" s="244"/>
      <c r="C34" s="244"/>
      <c r="D34" s="244"/>
      <c r="E34" s="244"/>
      <c r="F34" s="244"/>
      <c r="G34" s="1151" t="s">
        <v>497</v>
      </c>
      <c r="H34" s="1152"/>
      <c r="I34" s="1152"/>
      <c r="J34" s="1153"/>
      <c r="K34" s="294" t="s">
        <v>481</v>
      </c>
      <c r="L34" s="294" t="s">
        <v>481</v>
      </c>
      <c r="M34" s="295">
        <v>79</v>
      </c>
      <c r="N34" s="296" t="s">
        <v>481</v>
      </c>
    </row>
    <row r="35" spans="1:16" ht="27" customHeight="1" x14ac:dyDescent="0.15">
      <c r="A35" s="248"/>
      <c r="B35" s="244"/>
      <c r="C35" s="244"/>
      <c r="D35" s="244"/>
      <c r="E35" s="244"/>
      <c r="F35" s="244"/>
      <c r="G35" s="1151" t="s">
        <v>498</v>
      </c>
      <c r="H35" s="1152"/>
      <c r="I35" s="1152"/>
      <c r="J35" s="1153"/>
      <c r="K35" s="294">
        <v>620930</v>
      </c>
      <c r="L35" s="294">
        <v>9632</v>
      </c>
      <c r="M35" s="295">
        <v>14090</v>
      </c>
      <c r="N35" s="296">
        <v>-31.6</v>
      </c>
    </row>
    <row r="36" spans="1:16" ht="27" customHeight="1" x14ac:dyDescent="0.15">
      <c r="A36" s="248"/>
      <c r="B36" s="244"/>
      <c r="C36" s="244"/>
      <c r="D36" s="244"/>
      <c r="E36" s="244"/>
      <c r="F36" s="244"/>
      <c r="G36" s="1151" t="s">
        <v>499</v>
      </c>
      <c r="H36" s="1152"/>
      <c r="I36" s="1152"/>
      <c r="J36" s="1153"/>
      <c r="K36" s="294">
        <v>291860</v>
      </c>
      <c r="L36" s="294">
        <v>4528</v>
      </c>
      <c r="M36" s="295">
        <v>1791</v>
      </c>
      <c r="N36" s="296">
        <v>152.80000000000001</v>
      </c>
    </row>
    <row r="37" spans="1:16" ht="13.5" customHeight="1" x14ac:dyDescent="0.15">
      <c r="A37" s="248"/>
      <c r="B37" s="244"/>
      <c r="C37" s="244"/>
      <c r="D37" s="244"/>
      <c r="E37" s="244"/>
      <c r="F37" s="244"/>
      <c r="G37" s="1151" t="s">
        <v>500</v>
      </c>
      <c r="H37" s="1152"/>
      <c r="I37" s="1152"/>
      <c r="J37" s="1153"/>
      <c r="K37" s="294" t="s">
        <v>481</v>
      </c>
      <c r="L37" s="294" t="s">
        <v>481</v>
      </c>
      <c r="M37" s="295">
        <v>866</v>
      </c>
      <c r="N37" s="296" t="s">
        <v>481</v>
      </c>
    </row>
    <row r="38" spans="1:16" ht="27" customHeight="1" x14ac:dyDescent="0.15">
      <c r="A38" s="248"/>
      <c r="B38" s="244"/>
      <c r="C38" s="244"/>
      <c r="D38" s="244"/>
      <c r="E38" s="244"/>
      <c r="F38" s="244"/>
      <c r="G38" s="1154" t="s">
        <v>501</v>
      </c>
      <c r="H38" s="1155"/>
      <c r="I38" s="1155"/>
      <c r="J38" s="1156"/>
      <c r="K38" s="297" t="s">
        <v>481</v>
      </c>
      <c r="L38" s="297" t="s">
        <v>481</v>
      </c>
      <c r="M38" s="298">
        <v>3</v>
      </c>
      <c r="N38" s="299" t="s">
        <v>481</v>
      </c>
      <c r="O38" s="293"/>
    </row>
    <row r="39" spans="1:16" x14ac:dyDescent="0.15">
      <c r="A39" s="248"/>
      <c r="B39" s="244"/>
      <c r="C39" s="244"/>
      <c r="D39" s="244"/>
      <c r="E39" s="244"/>
      <c r="F39" s="244"/>
      <c r="G39" s="1154" t="s">
        <v>502</v>
      </c>
      <c r="H39" s="1155"/>
      <c r="I39" s="1155"/>
      <c r="J39" s="1156"/>
      <c r="K39" s="300">
        <v>-311960</v>
      </c>
      <c r="L39" s="300">
        <v>-4839</v>
      </c>
      <c r="M39" s="301">
        <v>-5541</v>
      </c>
      <c r="N39" s="302">
        <v>-12.7</v>
      </c>
      <c r="O39" s="293"/>
    </row>
    <row r="40" spans="1:16" ht="27" customHeight="1" x14ac:dyDescent="0.15">
      <c r="A40" s="248"/>
      <c r="B40" s="244"/>
      <c r="C40" s="244"/>
      <c r="D40" s="244"/>
      <c r="E40" s="244"/>
      <c r="F40" s="244"/>
      <c r="G40" s="1151" t="s">
        <v>503</v>
      </c>
      <c r="H40" s="1152"/>
      <c r="I40" s="1152"/>
      <c r="J40" s="1153"/>
      <c r="K40" s="300">
        <v>-2263922</v>
      </c>
      <c r="L40" s="300">
        <v>-35120</v>
      </c>
      <c r="M40" s="301">
        <v>-36202</v>
      </c>
      <c r="N40" s="302">
        <v>-3</v>
      </c>
      <c r="O40" s="293"/>
    </row>
    <row r="41" spans="1:16" x14ac:dyDescent="0.15">
      <c r="A41" s="248"/>
      <c r="B41" s="244"/>
      <c r="C41" s="244"/>
      <c r="D41" s="244"/>
      <c r="E41" s="244"/>
      <c r="F41" s="244"/>
      <c r="G41" s="1157" t="s">
        <v>278</v>
      </c>
      <c r="H41" s="1158"/>
      <c r="I41" s="1158"/>
      <c r="J41" s="1159"/>
      <c r="K41" s="294">
        <v>1266372</v>
      </c>
      <c r="L41" s="300">
        <v>19645</v>
      </c>
      <c r="M41" s="301">
        <v>14952</v>
      </c>
      <c r="N41" s="302">
        <v>31.4</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3393749</v>
      </c>
      <c r="J51" s="320">
        <v>53940</v>
      </c>
      <c r="K51" s="321">
        <v>-8.3000000000000007</v>
      </c>
      <c r="L51" s="322">
        <v>51704</v>
      </c>
      <c r="M51" s="323">
        <v>-22.7</v>
      </c>
      <c r="N51" s="324">
        <v>14.4</v>
      </c>
    </row>
    <row r="52" spans="1:14" x14ac:dyDescent="0.15">
      <c r="A52" s="248"/>
      <c r="B52" s="244"/>
      <c r="C52" s="244"/>
      <c r="D52" s="244"/>
      <c r="E52" s="244"/>
      <c r="F52" s="244"/>
      <c r="G52" s="325"/>
      <c r="H52" s="326" t="s">
        <v>514</v>
      </c>
      <c r="I52" s="327">
        <v>1151314</v>
      </c>
      <c r="J52" s="328">
        <v>18299</v>
      </c>
      <c r="K52" s="329">
        <v>-25.8</v>
      </c>
      <c r="L52" s="330">
        <v>26896</v>
      </c>
      <c r="M52" s="331">
        <v>-25.9</v>
      </c>
      <c r="N52" s="332">
        <v>0.1</v>
      </c>
    </row>
    <row r="53" spans="1:14" x14ac:dyDescent="0.15">
      <c r="A53" s="248"/>
      <c r="B53" s="244"/>
      <c r="C53" s="244"/>
      <c r="D53" s="244"/>
      <c r="E53" s="244"/>
      <c r="F53" s="244"/>
      <c r="G53" s="310" t="s">
        <v>515</v>
      </c>
      <c r="H53" s="311"/>
      <c r="I53" s="319">
        <v>3454985</v>
      </c>
      <c r="J53" s="320">
        <v>52154</v>
      </c>
      <c r="K53" s="321">
        <v>-3.3</v>
      </c>
      <c r="L53" s="322">
        <v>52678</v>
      </c>
      <c r="M53" s="323">
        <v>1.9</v>
      </c>
      <c r="N53" s="324">
        <v>-5.2</v>
      </c>
    </row>
    <row r="54" spans="1:14" x14ac:dyDescent="0.15">
      <c r="A54" s="248"/>
      <c r="B54" s="244"/>
      <c r="C54" s="244"/>
      <c r="D54" s="244"/>
      <c r="E54" s="244"/>
      <c r="F54" s="244"/>
      <c r="G54" s="325"/>
      <c r="H54" s="326" t="s">
        <v>514</v>
      </c>
      <c r="I54" s="327">
        <v>1714498</v>
      </c>
      <c r="J54" s="328">
        <v>25881</v>
      </c>
      <c r="K54" s="329">
        <v>41.4</v>
      </c>
      <c r="L54" s="330">
        <v>30185</v>
      </c>
      <c r="M54" s="331">
        <v>12.2</v>
      </c>
      <c r="N54" s="332">
        <v>29.2</v>
      </c>
    </row>
    <row r="55" spans="1:14" x14ac:dyDescent="0.15">
      <c r="A55" s="248"/>
      <c r="B55" s="244"/>
      <c r="C55" s="244"/>
      <c r="D55" s="244"/>
      <c r="E55" s="244"/>
      <c r="F55" s="244"/>
      <c r="G55" s="310" t="s">
        <v>516</v>
      </c>
      <c r="H55" s="311"/>
      <c r="I55" s="319">
        <v>2765553</v>
      </c>
      <c r="J55" s="320">
        <v>42020</v>
      </c>
      <c r="K55" s="321">
        <v>-19.399999999999999</v>
      </c>
      <c r="L55" s="322">
        <v>69560</v>
      </c>
      <c r="M55" s="323">
        <v>32</v>
      </c>
      <c r="N55" s="324">
        <v>-51.4</v>
      </c>
    </row>
    <row r="56" spans="1:14" x14ac:dyDescent="0.15">
      <c r="A56" s="248"/>
      <c r="B56" s="244"/>
      <c r="C56" s="244"/>
      <c r="D56" s="244"/>
      <c r="E56" s="244"/>
      <c r="F56" s="244"/>
      <c r="G56" s="325"/>
      <c r="H56" s="326" t="s">
        <v>514</v>
      </c>
      <c r="I56" s="327">
        <v>1427189</v>
      </c>
      <c r="J56" s="328">
        <v>21685</v>
      </c>
      <c r="K56" s="329">
        <v>-16.2</v>
      </c>
      <c r="L56" s="330">
        <v>35305</v>
      </c>
      <c r="M56" s="331">
        <v>17</v>
      </c>
      <c r="N56" s="332">
        <v>-33.200000000000003</v>
      </c>
    </row>
    <row r="57" spans="1:14" x14ac:dyDescent="0.15">
      <c r="A57" s="248"/>
      <c r="B57" s="244"/>
      <c r="C57" s="244"/>
      <c r="D57" s="244"/>
      <c r="E57" s="244"/>
      <c r="F57" s="244"/>
      <c r="G57" s="310" t="s">
        <v>517</v>
      </c>
      <c r="H57" s="311"/>
      <c r="I57" s="319">
        <v>2696094</v>
      </c>
      <c r="J57" s="320">
        <v>41244</v>
      </c>
      <c r="K57" s="321">
        <v>-1.8</v>
      </c>
      <c r="L57" s="322">
        <v>65988</v>
      </c>
      <c r="M57" s="323">
        <v>-5.0999999999999996</v>
      </c>
      <c r="N57" s="324">
        <v>3.3</v>
      </c>
    </row>
    <row r="58" spans="1:14" x14ac:dyDescent="0.15">
      <c r="A58" s="248"/>
      <c r="B58" s="244"/>
      <c r="C58" s="244"/>
      <c r="D58" s="244"/>
      <c r="E58" s="244"/>
      <c r="F58" s="244"/>
      <c r="G58" s="325"/>
      <c r="H58" s="326" t="s">
        <v>514</v>
      </c>
      <c r="I58" s="327">
        <v>1550257</v>
      </c>
      <c r="J58" s="328">
        <v>23715</v>
      </c>
      <c r="K58" s="329">
        <v>9.4</v>
      </c>
      <c r="L58" s="330">
        <v>36473</v>
      </c>
      <c r="M58" s="331">
        <v>3.3</v>
      </c>
      <c r="N58" s="332">
        <v>6.1</v>
      </c>
    </row>
    <row r="59" spans="1:14" x14ac:dyDescent="0.15">
      <c r="A59" s="248"/>
      <c r="B59" s="244"/>
      <c r="C59" s="244"/>
      <c r="D59" s="244"/>
      <c r="E59" s="244"/>
      <c r="F59" s="244"/>
      <c r="G59" s="310" t="s">
        <v>518</v>
      </c>
      <c r="H59" s="311"/>
      <c r="I59" s="319">
        <v>3524918</v>
      </c>
      <c r="J59" s="320">
        <v>54682</v>
      </c>
      <c r="K59" s="321">
        <v>32.6</v>
      </c>
      <c r="L59" s="322">
        <v>54227</v>
      </c>
      <c r="M59" s="323">
        <v>-17.8</v>
      </c>
      <c r="N59" s="324">
        <v>50.4</v>
      </c>
    </row>
    <row r="60" spans="1:14" x14ac:dyDescent="0.15">
      <c r="A60" s="248"/>
      <c r="B60" s="244"/>
      <c r="C60" s="244"/>
      <c r="D60" s="244"/>
      <c r="E60" s="244"/>
      <c r="F60" s="244"/>
      <c r="G60" s="325"/>
      <c r="H60" s="326" t="s">
        <v>514</v>
      </c>
      <c r="I60" s="333">
        <v>1877770</v>
      </c>
      <c r="J60" s="328">
        <v>29130</v>
      </c>
      <c r="K60" s="329">
        <v>22.8</v>
      </c>
      <c r="L60" s="330">
        <v>29694</v>
      </c>
      <c r="M60" s="331">
        <v>-18.600000000000001</v>
      </c>
      <c r="N60" s="332">
        <v>41.4</v>
      </c>
    </row>
    <row r="61" spans="1:14" x14ac:dyDescent="0.15">
      <c r="A61" s="248"/>
      <c r="B61" s="244"/>
      <c r="C61" s="244"/>
      <c r="D61" s="244"/>
      <c r="E61" s="244"/>
      <c r="F61" s="244"/>
      <c r="G61" s="310" t="s">
        <v>519</v>
      </c>
      <c r="H61" s="334"/>
      <c r="I61" s="335">
        <v>3167060</v>
      </c>
      <c r="J61" s="336">
        <v>48808</v>
      </c>
      <c r="K61" s="337">
        <v>0</v>
      </c>
      <c r="L61" s="338">
        <v>58831</v>
      </c>
      <c r="M61" s="339">
        <v>-2.2999999999999998</v>
      </c>
      <c r="N61" s="324">
        <v>2.2999999999999998</v>
      </c>
    </row>
    <row r="62" spans="1:14" x14ac:dyDescent="0.15">
      <c r="A62" s="248"/>
      <c r="B62" s="244"/>
      <c r="C62" s="244"/>
      <c r="D62" s="244"/>
      <c r="E62" s="244"/>
      <c r="F62" s="244"/>
      <c r="G62" s="325"/>
      <c r="H62" s="326" t="s">
        <v>514</v>
      </c>
      <c r="I62" s="327">
        <v>1544206</v>
      </c>
      <c r="J62" s="328">
        <v>23742</v>
      </c>
      <c r="K62" s="329">
        <v>6.3</v>
      </c>
      <c r="L62" s="330">
        <v>31711</v>
      </c>
      <c r="M62" s="331">
        <v>-2.4</v>
      </c>
      <c r="N62" s="332">
        <v>8.6999999999999993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18.3</v>
      </c>
      <c r="G47" s="12">
        <v>21.43</v>
      </c>
      <c r="H47" s="12">
        <v>23.19</v>
      </c>
      <c r="I47" s="12">
        <v>23.41</v>
      </c>
      <c r="J47" s="13">
        <v>15.86</v>
      </c>
    </row>
    <row r="48" spans="2:10" ht="57.75" customHeight="1" x14ac:dyDescent="0.15">
      <c r="B48" s="14"/>
      <c r="C48" s="1171" t="s">
        <v>4</v>
      </c>
      <c r="D48" s="1171"/>
      <c r="E48" s="1172"/>
      <c r="F48" s="15">
        <v>7.98</v>
      </c>
      <c r="G48" s="16">
        <v>6.46</v>
      </c>
      <c r="H48" s="16">
        <v>5.04</v>
      </c>
      <c r="I48" s="16">
        <v>4.6399999999999997</v>
      </c>
      <c r="J48" s="17">
        <v>1.7</v>
      </c>
    </row>
    <row r="49" spans="2:10" ht="57.75" customHeight="1" thickBot="1" x14ac:dyDescent="0.2">
      <c r="B49" s="18"/>
      <c r="C49" s="1173" t="s">
        <v>5</v>
      </c>
      <c r="D49" s="1173"/>
      <c r="E49" s="1174"/>
      <c r="F49" s="19">
        <v>7.58</v>
      </c>
      <c r="G49" s="20">
        <v>2.23</v>
      </c>
      <c r="H49" s="20">
        <v>1.56</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2017-05-11T04:21:03Z</cp:lastPrinted>
  <dcterms:created xsi:type="dcterms:W3CDTF">2017-02-15T16:26:19Z</dcterms:created>
  <dcterms:modified xsi:type="dcterms:W3CDTF">2017-05-26T08:57:04Z</dcterms:modified>
</cp:coreProperties>
</file>