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JSV4CFL01\files\常総市\16 行財政改革課\☆財政係☆\1財政担当用\02調査・照会\R3年度\4～9月\20210914_1111【県市町村課：10／15(金)〆】令和元年度財政状況資料集の作成（2回目）について（依頼）\"/>
    </mc:Choice>
  </mc:AlternateContent>
  <xr:revisionPtr revIDLastSave="0" documentId="13_ncr:1_{A71EC998-3613-4CD4-937A-750B75EB053D}" xr6:coauthVersionLast="36" xr6:coauthVersionMax="36" xr10:uidLastSave="{00000000-0000-0000-0000-000000000000}"/>
  <bookViews>
    <workbookView xWindow="0" yWindow="0" windowWidth="15360" windowHeight="7635"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<sst xmlns="http://schemas.openxmlformats.org/spreadsheetml/2006/main" count="1129" uniqueCount="619">
  <si>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</si>
  <si>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</si>
  <si>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</si>
  <si>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</si>
  <si>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</si>
  <si>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</si>
  <si>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</si>
  <si>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</si>
  <si>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</si>
  <si>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</si>
  <si>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</si>
  <si>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</si>
  <si>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</si>
  <si>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</si>
  <si>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</si>
  <si>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</si>
  <si>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</si>
  <si>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</si>
  <si>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</si>
  <si>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</si>
  <si>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</si>
  <si>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</si>
  <si>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</si>
  <si>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</si>
  <si>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</si>
  <si>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</si>
  <si>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</si>
  <si>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</si>
  <si>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</si>
  <si>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</si>
  <si>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</si>
  <si>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</si>
  <si>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</si>
  <si>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</si>
  <si>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</si>
  <si>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</si>
  <si>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</si>
  <si>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</si>
  <si>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</si>
  <si>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</si>
  <si>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</si>
  <si>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</si>
  <si>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</si>
  <si>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</si>
  <si>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</si>
  <si>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</si>
  <si>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</si>
  <si>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</si>
  <si>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</si>
  <si>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</si>
  <si>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</si>
  <si>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</si>
  <si>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</si>
  <si>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</si>
  <si>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</si>
  <si>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</si>
  <si>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</si>
  <si>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</si>
  <si>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</si>
  <si>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</si>
  <si>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</si>
  <si>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</si>
  <si>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</si>
  <si>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</si>
  <si>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</si>
  <si>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</si>
  <si>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</si>
  <si>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</si>
  <si>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</si>
  <si>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</si>
  <si>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</si>
  <si>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</si>
  <si>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</si>
  <si>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</si>
  <si>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</si>
  <si>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</si>
  <si>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</si>
  <si>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</si>
  <si>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</si>
  <si>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</si>
  <si>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</si>
  <si>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</si>
  <si>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</si>
  <si>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</si>
  <si>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</si>
  <si>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</si>
  <si>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</si>
  <si>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</si>
  <si>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</si>
  <si>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</si>
  <si>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</si>
  <si>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</si>
  <si>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</si>
  <si>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</si>
  <si>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</si>
  <si>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</si>
  <si>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</si>
  <si>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</si>
  <si>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</si>
  <si>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</si>
  <si>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</si>
  <si>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</si>
  <si>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</si>
  <si>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</si>
  <si>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</si>
  <si>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</si>
  <si>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</si>
  <si>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</si>
  <si>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</si>
  <si>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</si>
  <si>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</si>
  <si>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</si>
  <si>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</si>
  <si>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</si>
  <si>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</si>
  <si>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</si>
  <si>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</si>
  <si>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</si>
  <si>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</si>
  <si>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</si>
  <si>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</si>
  <si>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</si>
  <si>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</si>
  <si>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</si>
  <si>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</si>
  <si>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</si>
  <si>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</si>
  <si>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</si>
  <si>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</si>
  <si>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</si>
  <si>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</si>
  <si>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</si>
  <si>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</si>
  <si>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</si>
  <si>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</si>
  <si>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</si>
  <si>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</si>
  <si>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</si>
  <si>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</si>
  <si>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</si>
  <si>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</si>
  <si>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</si>
  <si>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</si>
  <si>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</si>
  <si>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</si>
  <si>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</si>
  <si>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</si>
  <si>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</si>
  <si>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</si>
  <si>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</si>
  <si>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</si>
  <si>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</si>
  <si>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</si>
  <si>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</si>
  <si>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</si>
  <si>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</si>
  <si>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</si>
  <si>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</si>
  <si>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</si>
  <si>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</si>
  <si>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</si>
  <si>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</si>
  <si>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</si>
  <si>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</si>
  <si>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</si>
  <si>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</si>
  <si>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</si>
  <si>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</si>
  <si>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</si>
  <si>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</si>
  <si>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</si>
  <si>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</si>
  <si>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</si>
  <si>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</si>
  <si>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</si>
  <si>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</si>
  <si>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</si>
  <si>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</si>
  <si>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</si>
  <si>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</si>
  <si>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</si>
  <si>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</si>
  <si>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</si>
  <si>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</si>
  <si>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</si>
  <si>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</si>
  <si>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</si>
  <si>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</si>
  <si>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</si>
  <si>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</si>
  <si>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</si>
  <si>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</si>
  <si>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</si>
  <si>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</si>
  <si>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</si>
  <si>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</si>
  <si>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</si>
  <si>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</si>
  <si>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</si>
  <si>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</si>
  <si>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</si>
  <si>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</si>
  <si>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</si>
  <si>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</si>
  <si>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</si>
  <si>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</si>
  <si>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</si>
  <si>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</si>
  <si>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</si>
  <si>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</si>
  <si>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</si>
  <si>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</si>
  <si>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</si>
  <si>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</si>
  <si>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</si>
  <si>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</si>
  <si>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茨城県常総市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</si>
  <si>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</si>
  <si>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</si>
  <si>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</si>
  <si>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</si>
  <si>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</si>
  <si>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</si>
  <si>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</si>
  <si>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</si>
  <si>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</si>
  <si>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</si>
  <si>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</si>
  <si>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</si>
  <si>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</si>
  <si>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</si>
  <si>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</si>
  <si>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</si>
  <si>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</si>
  <si>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</si>
  <si>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</si>
  <si>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</si>
  <si>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</si>
  <si>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</si>
  <si>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</si>
  <si>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</si>
  <si>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</si>
  <si>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</si>
  <si>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</si>
  <si>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</si>
  <si>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</si>
  <si>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</si>
  <si>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</si>
  <si>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</si>
  <si>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</si>
  <si>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</si>
  <si>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</si>
  <si>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</si>
  <si>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</si>
  <si>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</si>
  <si>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</si>
  <si>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</si>
  <si>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</si>
  <si>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</si>
  <si>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</si>
  <si>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</si>
  <si>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</si>
  <si>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</si>
  <si>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</si>
  <si>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</si>
  <si>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</si>
  <si>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</si>
  <si>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</si>
  <si>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</si>
  <si>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</si>
  <si>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</si>
  <si>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</si>
  <si>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</si>
  <si>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</si>
  <si>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</si>
  <si>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</si>
  <si>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</si>
  <si>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</si>
  <si>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</si>
  <si>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</si>
  <si>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</si>
  <si>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</si>
  <si>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</si>
  <si>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</si>
  <si>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</si>
  <si>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</si>
  <si>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</si>
  <si>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</si>
  <si>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</si>
  <si>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</si>
  <si>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</si>
  <si>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</si>
  <si>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</si>
  <si>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</si>
  <si>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</si>
  <si>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</si>
  <si>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</si>
  <si>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</si>
  <si>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</si>
  <si>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</si>
  <si>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</si>
  <si>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</si>
  <si>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</si>
  <si>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</si>
  <si>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</si>
  <si>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</si>
  <si>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</si>
  <si>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</si>
  <si>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</si>
  <si>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</si>
  <si>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</si>
  <si>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</si>
  <si>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</si>
  <si>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</si>
  <si>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</si>
  <si>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</si>
  <si>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</si>
  <si>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</si>
  <si>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</si>
  <si>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</si>
  <si>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</si>
  <si>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</si>
  <si>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</si>
  <si>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</si>
  <si>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</si>
  <si>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</si>
  <si>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</si>
  <si>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</si>
  <si>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</si>
  <si>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</si>
  <si>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</si>
  <si>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</si>
  <si>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</si>
  <si>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</si>
  <si>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</si>
  <si>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</si>
  <si>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</si>
  <si>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</si>
  <si>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</si>
  <si>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</si>
  <si>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</si>
  <si>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</si>
  <si>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</si>
  <si>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</si>
  <si>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</si>
  <si>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</si>
  <si>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</si>
  <si>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</si>
  <si>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</si>
  <si>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</si>
  <si>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</si>
  <si>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</si>
  <si>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</si>
  <si>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</si>
  <si>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</si>
  <si>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</si>
  <si>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</si>
  <si>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</si>
  <si>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</si>
  <si>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</si>
  <si>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</si>
  <si>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</si>
  <si>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</si>
  <si>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</si>
  <si>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</si>
  <si>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</si>
  <si>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</si>
  <si>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</si>
  <si>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</si>
  <si>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茨城県常総市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</si>
  <si>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</si>
  <si>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</si>
  <si>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</si>
  <si>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</si>
  <si>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</si>
  <si>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</si>
  <si>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</si>
  <si>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</si>
  <si>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</si>
  <si>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</si>
  <si>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</si>
  <si>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</si>
  <si>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</si>
  <si>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</si>
  <si>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</si>
  <si>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</si>
  <si>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</si>
  <si>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</si>
  <si>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</si>
  <si>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</si>
  <si>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</si>
  <si>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</si>
  <si>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</si>
  <si>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</si>
  <si>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</si>
  <si>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</si>
  <si>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</si>
  <si>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</si>
  <si>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</si>
  <si>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</si>
  <si>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</si>
  <si>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</si>
  <si>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</si>
  <si>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</si>
  <si>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</si>
  <si>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</si>
  <si>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</si>
  <si>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</si>
  <si>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</si>
  <si>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</si>
  <si>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</si>
  <si>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</si>
  <si>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大生郷特定公共下水道事業特別会計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</si>
  <si>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</si>
  <si>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</si>
  <si>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</si>
  <si>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</si>
  <si>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</si>
  <si>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</si>
  <si>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</si>
  <si>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</si>
  <si>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</si>
  <si>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</si>
  <si>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</si>
  <si>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</si>
  <si>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</si>
  <si>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</si>
  <si>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</si>
  <si>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</si>
  <si>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</si>
  <si>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</si>
  <si>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</si>
  <si>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</si>
  <si>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</si>
  <si>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</si>
  <si>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</si>
  <si>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</si>
  <si>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</si>
  <si>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</si>
  <si>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</si>
  <si>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</si>
  <si>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</si>
  <si>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</si>
  <si>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</si>
  <si>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</si>
  <si>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</si>
  <si>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</si>
  <si>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</si>
  <si>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</si>
  <si>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</si>
  <si>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</si>
  <si>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</si>
  <si>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</si>
  <si>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</si>
  <si>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</si>
  <si>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</si>
  <si>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</si>
  <si>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</si>
  <si>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</si>
  <si>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</si>
  <si>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</si>
  <si>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</si>
  <si>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</si>
  <si>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</si>
  <si>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</si>
  <si>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</si>
  <si>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</si>
  <si>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</si>
  <si>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</si>
  <si>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</si>
  <si>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</si>
  <si>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</si>
  <si>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</si>
  <si>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</si>
  <si>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</si>
  <si>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</si>
  <si>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</si>
  <si>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大生郷特定公共下水道事業特別会計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</si>
  <si>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</si>
  <si>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</si>
  <si>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</si>
  <si>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</si>
  <si>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</si>
  <si>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</si>
  <si>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</si>
  <si>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</si>
  <si>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</si>
  <si>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</si>
  <si>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</si>
  <si>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</si>
  <si>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</si>
  <si>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</si>
  <si>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</si>
  <si>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</si>
  <si>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</si>
  <si>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</si>
  <si>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</si>
  <si>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</si>
  <si>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</si>
  <si>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</si>
  <si>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</si>
  <si>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</si>
  <si>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</si>
  <si>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</si>
  <si>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</si>
  <si>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</si>
  <si>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</si>
  <si>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</si>
  <si>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</si>
  <si>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</si>
  <si>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</si>
  <si>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</si>
  <si>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</si>
  <si>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</si>
  <si>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</si>
  <si>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</si>
  <si>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</si>
  <si>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</si>
  <si>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</si>
  <si>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</si>
  <si>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</si>
  <si>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</si>
  <si>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</si>
  <si>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</si>
  <si>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</si>
  <si>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</si>
  <si>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</si>
  <si>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</si>
  <si>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</si>
  <si>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</si>
  <si>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</si>
  <si>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</si>
  <si>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</si>
  <si>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</si>
  <si>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</si>
  <si>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</si>
  <si>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</si>
  <si>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</si>
  <si>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</si>
  <si>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</si>
  <si>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</si>
  <si>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</si>
  <si>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</si>
  <si>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</si>
  <si>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</si>
  <si>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</si>
  <si>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</si>
  <si>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</si>
  <si>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</si>
  <si>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</si>
  <si>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</si>
  <si>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</si>
  <si>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</si>
  <si>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</si>
  <si>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</si>
  <si>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</si>
  <si>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</si>
  <si>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</si>
  <si>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</si>
  <si>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</si>
  <si>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</si>
  <si>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</si>
  <si>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</si>
  <si>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</si>
  <si>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</si>
  <si>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</si>
  <si>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10.03</t>
  </si>
  <si>
    <t>▲ 0.82</t>
  </si>
  <si>
    <t>▲ 1.06</t>
  </si>
  <si>
    <t>水道事業会計</t>
  </si>
  <si>
    <t>一般会計</t>
  </si>
  <si>
    <t>公共下水道事業特別会計</t>
  </si>
  <si>
    <t>介護保険特別会計</t>
  </si>
  <si>
    <t>国民健康保険特別会計</t>
  </si>
  <si>
    <t>大生郷特定公共下水道事業特別会計</t>
  </si>
  <si>
    <t>農業集落排水事業特別会計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</si>
  <si>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</si>
  <si>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</si>
  <si>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</si>
  <si>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</si>
  <si>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</si>
  <si>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</si>
  <si>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</si>
  <si>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</si>
  <si>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</si>
  <si>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</si>
  <si>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</si>
  <si>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</si>
  <si>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</si>
  <si>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</si>
  <si>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常総衛生組合　一般会計</t>
    <rPh sb="0" eb="2">
      <t>ジョウソウ</t>
    </rPh>
    <rPh sb="2" eb="4">
      <t>エイセイ</t>
    </rPh>
    <rPh sb="4" eb="6">
      <t>クミアイ</t>
    </rPh>
    <rPh sb="7" eb="9">
      <t>イッパン</t>
    </rPh>
    <rPh sb="9" eb="11">
      <t>カイケイ</t>
    </rPh>
    <phoneticPr fontId="2"/>
  </si>
  <si>
    <t>常総地方広域市町村圏事務組合　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</si>
  <si>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</si>
  <si>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</si>
  <si>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</si>
  <si>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</si>
  <si>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rPh sb="0" eb="2">
      <t>シモツマ</t>
    </rPh>
    <rPh sb="2" eb="4">
      <t>チホウ</t>
    </rPh>
    <rPh sb="4" eb="6">
      <t>コウイキ</t>
    </rPh>
    <rPh sb="6" eb="8">
      <t>ジム</t>
    </rPh>
    <rPh sb="8" eb="10">
      <t>クミアイ</t>
    </rPh>
    <rPh sb="23" eb="25">
      <t>トクベツ</t>
    </rPh>
    <rPh sb="25" eb="27">
      <t>カイケイ</t>
    </rPh>
    <phoneticPr fontId="2"/>
  </si>
  <si>
    <t>下妻地方広域事務組合　城山公苑特別会計</t>
    <rPh sb="0" eb="2">
      <t>シモツマ</t>
    </rPh>
    <rPh sb="2" eb="4">
      <t>チホウ</t>
    </rPh>
    <rPh sb="4" eb="6">
      <t>コウイキ</t>
    </rPh>
    <rPh sb="6" eb="8">
      <t>ジム</t>
    </rPh>
    <rPh sb="8" eb="10">
      <t>クミアイ</t>
    </rPh>
    <rPh sb="11" eb="13">
      <t>シロヤマ</t>
    </rPh>
    <rPh sb="13" eb="15">
      <t>コウエン</t>
    </rPh>
    <rPh sb="15" eb="17">
      <t>トクベツ</t>
    </rPh>
    <rPh sb="17" eb="19">
      <t>カイケイ</t>
    </rPh>
    <phoneticPr fontId="2"/>
  </si>
  <si>
    <t>下妻地方広域事務組合　クリーンポート・きぬ特別会計</t>
    <rPh sb="0" eb="2">
      <t>シモツマ</t>
    </rPh>
    <rPh sb="2" eb="4">
      <t>チホウ</t>
    </rPh>
    <rPh sb="4" eb="6">
      <t>コウイキ</t>
    </rPh>
    <rPh sb="6" eb="8">
      <t>ジム</t>
    </rPh>
    <rPh sb="8" eb="10">
      <t>クミアイ</t>
    </rPh>
    <rPh sb="21" eb="23">
      <t>トクベツ</t>
    </rPh>
    <rPh sb="23" eb="25">
      <t>カイケイ</t>
    </rPh>
    <phoneticPr fontId="2"/>
  </si>
  <si>
    <t>下妻地方広域事務組合　ヘキサホール・きぬ特別会計</t>
    <rPh sb="0" eb="2">
      <t>シモツマ</t>
    </rPh>
    <rPh sb="2" eb="4">
      <t>チホウ</t>
    </rPh>
    <rPh sb="4" eb="6">
      <t>コウイキ</t>
    </rPh>
    <rPh sb="6" eb="8">
      <t>ジム</t>
    </rPh>
    <rPh sb="8" eb="10">
      <t>クミアイ</t>
    </rPh>
    <rPh sb="20" eb="22">
      <t>トクベツ</t>
    </rPh>
    <rPh sb="22" eb="24">
      <t>カイケイ</t>
    </rPh>
    <phoneticPr fontId="2"/>
  </si>
  <si>
    <t>下妻地方広域事務組合　クリーンパーク・きぬ特別会計</t>
    <rPh sb="0" eb="2">
      <t>シモツマ</t>
    </rPh>
    <rPh sb="2" eb="4">
      <t>チホウ</t>
    </rPh>
    <rPh sb="4" eb="6">
      <t>コウイキ</t>
    </rPh>
    <rPh sb="6" eb="8">
      <t>ジム</t>
    </rPh>
    <rPh sb="8" eb="10">
      <t>クミアイ</t>
    </rPh>
    <rPh sb="21" eb="23">
      <t>トクベツ</t>
    </rPh>
    <rPh sb="23" eb="25">
      <t>カイケイ</t>
    </rPh>
    <phoneticPr fontId="2"/>
  </si>
  <si>
    <t>水海道あすなろの里</t>
    <rPh sb="0" eb="3">
      <t>ミツカイドウ</t>
    </rPh>
    <rPh sb="8" eb="9">
      <t>サト</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</si>
  <si>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</si>
  <si>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</si>
  <si>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庁舎等建設基金</t>
    <rPh sb="0" eb="2">
      <t>チョウシャ</t>
    </rPh>
    <rPh sb="2" eb="3">
      <t>トウ</t>
    </rPh>
    <rPh sb="3" eb="5">
      <t>ケンセツ</t>
    </rPh>
    <rPh sb="5" eb="7">
      <t>キキン</t>
    </rPh>
    <phoneticPr fontId="5"/>
  </si>
  <si>
    <t>地域振興基金</t>
    <rPh sb="0" eb="2">
      <t>チイキ</t>
    </rPh>
    <rPh sb="2" eb="4">
      <t>シンコウ</t>
    </rPh>
    <rPh sb="4" eb="6">
      <t>キキン</t>
    </rPh>
    <phoneticPr fontId="5"/>
  </si>
  <si>
    <t>地域交流センター維持補修事業基金</t>
    <rPh sb="0" eb="2">
      <t>チイキ</t>
    </rPh>
    <rPh sb="2" eb="4">
      <t>コウリュウ</t>
    </rPh>
    <rPh sb="8" eb="10">
      <t>イジ</t>
    </rPh>
    <rPh sb="10" eb="12">
      <t>ホシュウ</t>
    </rPh>
    <rPh sb="12" eb="14">
      <t>ジギョウ</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</si>
  <si>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</si>
  <si>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</si>
  <si>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</si>
  <si>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</si>
  <si>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</si>
  <si>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</si>
  <si>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</si>
  <si>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</si>
  <si>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</si>
  <si>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</si>
  <si>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将来負担比率は、類似団体平均値より44.4ポイント高い状態であるが、平成29年度より減少傾向にある。これは、平成27年の水害による災害復旧事業債の償還が進んだためである。
　有形固定資産減価償却率は、類似団体の平均値が横ばいなのに対して、当市は依然として上昇傾向にあり、類似団体の平均値を2.2ポイント上回った。これは、施設の統廃合等を見据え建設事業を抑制している結果、既存施設の減価償却が進んでいるためである。
　今後は公共施設等総合管理計画に基づいて施設のあり方を検討し、老朽化対策と合わせて統廃合等も進めていき、建設・改修費用や維持管理費用を抑制していく。</t>
    <rPh sb="9" eb="11">
      <t>ルイジ</t>
    </rPh>
    <rPh sb="11" eb="13">
      <t>ダンタイ</t>
    </rPh>
    <rPh sb="13" eb="16">
      <t>ヘイキンチ</t>
    </rPh>
    <rPh sb="28" eb="30">
      <t>ジョウタイ</t>
    </rPh>
    <rPh sb="35" eb="37">
      <t>ヘイセイ</t>
    </rPh>
    <rPh sb="39" eb="41">
      <t>ネンド</t>
    </rPh>
    <rPh sb="43" eb="45">
      <t>ゲンショウ</t>
    </rPh>
    <rPh sb="45" eb="47">
      <t>ケイコウ</t>
    </rPh>
    <rPh sb="55" eb="57">
      <t>ヘイセイ</t>
    </rPh>
    <rPh sb="59" eb="60">
      <t>ネン</t>
    </rPh>
    <rPh sb="61" eb="63">
      <t>スイガイ</t>
    </rPh>
    <rPh sb="66" eb="68">
      <t>サイガイ</t>
    </rPh>
    <rPh sb="68" eb="70">
      <t>フッキュウ</t>
    </rPh>
    <rPh sb="70" eb="72">
      <t>ジギョウ</t>
    </rPh>
    <rPh sb="72" eb="73">
      <t>サイ</t>
    </rPh>
    <rPh sb="74" eb="76">
      <t>ショウカン</t>
    </rPh>
    <rPh sb="77" eb="78">
      <t>スス</t>
    </rPh>
    <rPh sb="110" eb="111">
      <t>ヨコ</t>
    </rPh>
    <rPh sb="161" eb="163">
      <t>シセツ</t>
    </rPh>
    <rPh sb="186" eb="188">
      <t>キゾン</t>
    </rPh>
    <rPh sb="188" eb="190">
      <t>シセツ</t>
    </rPh>
    <rPh sb="191" eb="193">
      <t>ゲンカ</t>
    </rPh>
    <rPh sb="193" eb="195">
      <t>ショウキャク</t>
    </rPh>
    <rPh sb="196" eb="197">
      <t>スス</t>
    </rPh>
    <phoneticPr fontId="5"/>
  </si>
  <si>
    <t>　将来負担比率は、類似団体平均値より44.4ポイント高い状態であるが、平成29年度より減少傾向にある。
　実質公債費比率は、類似団体平均値は横ばいなのに対して、当市は上昇傾向にあり、類似団体平均値を3.2ポイント上回っている。
　これは、平成27年の水害による災害復旧事業債の借入によるものである。市債残高は平成28年度をピークに減少していく見込みである。
　今後は事業の選択と集中を図りつつ、市債の発行額が償還額を上回らないように注意していく。</t>
    <rPh sb="9" eb="11">
      <t>ルイジ</t>
    </rPh>
    <rPh sb="11" eb="13">
      <t>ダンタイ</t>
    </rPh>
    <rPh sb="13" eb="16">
      <t>ヘイキンチ</t>
    </rPh>
    <rPh sb="26" eb="27">
      <t>タカ</t>
    </rPh>
    <rPh sb="28" eb="30">
      <t>ジョウタイ</t>
    </rPh>
    <rPh sb="35" eb="37">
      <t>ヘイセイ</t>
    </rPh>
    <rPh sb="39" eb="40">
      <t>ネン</t>
    </rPh>
    <rPh sb="40" eb="41">
      <t>ド</t>
    </rPh>
    <rPh sb="43" eb="45">
      <t>ゲンショウ</t>
    </rPh>
    <rPh sb="45" eb="47">
      <t>ケイコウ</t>
    </rPh>
    <rPh sb="70" eb="71">
      <t>ヨコ</t>
    </rPh>
    <rPh sb="76" eb="77">
      <t>タイ</t>
    </rPh>
    <rPh sb="85" eb="87">
      <t>ケイコウ</t>
    </rPh>
    <rPh sb="119" eb="121">
      <t>ヘイセイ</t>
    </rPh>
    <rPh sb="138" eb="140">
      <t>カリイレ</t>
    </rPh>
    <rPh sb="165" eb="167">
      <t>ゲンショウ</t>
    </rPh>
    <rPh sb="171" eb="17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</si>
</sst>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8" xfId="12" applyFont="1" applyFill="1" applyBorder="1" applyAlignment="1" applyProtection="1">
      <alignment horizontal="left" vertical="center"/>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8FA6573-D2AF-4BC3-96F2-9840C18661C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86564</c:v>
                </c:pt>
                <c:pt idx="2">
                  <c:v>62698</c:v>
                </c:pt>
                <c:pt idx="3">
                  <c:v>79245</c:v>
                </c:pt>
                <c:pt idx="4">
                  <c:v>71604</c:v>
                </c:pt>
              </c:numCache>
            </c:numRef>
          </c:val>
          <c:smooth val="0"/>
          <c:extLst>
            <c:ext xmlns:c16="http://schemas.microsoft.com/office/drawing/2014/chart" uri="{C3380CC4-5D6E-409C-BE32-E72D297353CC}">
              <c16:uniqueId val="{00000000-D71B-4DAE-BCB1-12FD2C9414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54682</c:v>
                </c:pt>
                <c:pt idx="1">
                  <c:v>57839</c:v>
                </c:pt>
                <c:pt idx="2">
                  <c:v>36336</c:v>
                </c:pt>
                <c:pt idx="3">
                  <c:v>47594</c:v>
                </c:pt>
                <c:pt idx="4">
                  <c:v>30554</c:v>
                </c:pt>
              </c:numCache>
            </c:numRef>
          </c:val>
          <c:smooth val="0"/>
          <c:extLst>
            <c:ext xmlns:c16="http://schemas.microsoft.com/office/drawing/2014/chart" uri="{C3380CC4-5D6E-409C-BE32-E72D297353CC}">
              <c16:uniqueId val="{00000001-D71B-4DAE-BCB1-12FD2C94149C}"/>
            </c:ext>
          </c:extLst>
        </c:ser>
        <c:dLbls>
          <c:showLegendKey val="0"/>
          <c:showVal val="0"/>
          <c:showCatName val="0"/>
          <c:showSerName val="0"/>
          <c:showPercent val="0"/>
          <c:showBubbleSize val="0"/>
        </c:dLbls>
        <c:marker val="1"/>
        <c:smooth val="0"/>
        <c:axId val="213441536"/>
        <c:axId val="213447808"/>
      </c:lineChart>
      <c:catAx>
        <c:axId val="213441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447808"/>
        <c:crosses val="autoZero"/>
        <c:auto val="1"/>
        <c:lblAlgn val="ctr"/>
        <c:lblOffset val="100"/>
        <c:tickLblSkip val="1"/>
        <c:tickMarkSkip val="1"/>
        <c:noMultiLvlLbl val="0"/>
      </c:catAx>
      <c:valAx>
        <c:axId val="2134478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44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c:v>
                </c:pt>
                <c:pt idx="1">
                  <c:v>6.8</c:v>
                </c:pt>
                <c:pt idx="2">
                  <c:v>5.24</c:v>
                </c:pt>
                <c:pt idx="3">
                  <c:v>4.12</c:v>
                </c:pt>
                <c:pt idx="4">
                  <c:v>4.8499999999999996</c:v>
                </c:pt>
              </c:numCache>
            </c:numRef>
          </c:val>
          <c:extLst>
            <c:ext xmlns:c16="http://schemas.microsoft.com/office/drawing/2014/chart" uri="{C3380CC4-5D6E-409C-BE32-E72D297353CC}">
              <c16:uniqueId val="{00000000-22CE-4B76-9342-382547F555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15.86</c:v>
                </c:pt>
                <c:pt idx="1">
                  <c:v>16.12</c:v>
                </c:pt>
                <c:pt idx="2">
                  <c:v>17.079999999999998</c:v>
                </c:pt>
                <c:pt idx="3">
                  <c:v>16.87</c:v>
                </c:pt>
                <c:pt idx="4">
                  <c:v>16.850000000000001</c:v>
                </c:pt>
              </c:numCache>
            </c:numRef>
          </c:val>
          <c:extLst>
            <c:ext xmlns:c16="http://schemas.microsoft.com/office/drawing/2014/chart" uri="{C3380CC4-5D6E-409C-BE32-E72D297353CC}">
              <c16:uniqueId val="{00000001-22CE-4B76-9342-382547F555B4}"/>
            </c:ext>
          </c:extLst>
        </c:ser>
        <c:dLbls>
          <c:showLegendKey val="0"/>
          <c:showVal val="0"/>
          <c:showCatName val="0"/>
          <c:showSerName val="0"/>
          <c:showPercent val="0"/>
          <c:showBubbleSize val="0"/>
        </c:dLbls>
        <c:gapWidth val="250"/>
        <c:overlap val="100"/>
        <c:axId val="148331904"/>
        <c:axId val="14834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-10.029999999999999</c:v>
                </c:pt>
                <c:pt idx="1">
                  <c:v>5.07</c:v>
                </c:pt>
                <c:pt idx="2">
                  <c:v>-0.82</c:v>
                </c:pt>
                <c:pt idx="3">
                  <c:v>-1.06</c:v>
                </c:pt>
                <c:pt idx="4">
                  <c:v>0.75</c:v>
                </c:pt>
              </c:numCache>
            </c:numRef>
          </c:val>
          <c:smooth val="0"/>
          <c:extLst>
            <c:ext xmlns:c16="http://schemas.microsoft.com/office/drawing/2014/chart" uri="{C3380CC4-5D6E-409C-BE32-E72D297353CC}">
              <c16:uniqueId val="{00000002-22CE-4B76-9342-382547F555B4}"/>
            </c:ext>
          </c:extLst>
        </c:ser>
        <c:dLbls>
          <c:showLegendKey val="0"/>
          <c:showVal val="0"/>
          <c:showCatName val="0"/>
          <c:showSerName val="0"/>
          <c:showPercent val="0"/>
          <c:showBubbleSize val="0"/>
        </c:dLbls>
        <c:marker val="1"/>
        <c:smooth val="0"/>
        <c:axId val="148331904"/>
        <c:axId val="148346368"/>
      </c:lineChart>
      <c:catAx>
        <c:axId val="14833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346368"/>
        <c:crosses val="autoZero"/>
        <c:auto val="1"/>
        <c:lblAlgn val="ctr"/>
        <c:lblOffset val="100"/>
        <c:tickLblSkip val="1"/>
        <c:tickMarkSkip val="1"/>
        <c:noMultiLvlLbl val="0"/>
      </c:catAx>
      <c:valAx>
        <c:axId val="14834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3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0.28000000000000003</c:v>
                </c:pt>
                <c:pt idx="2">
                  <c:v>#N/A</c:v>
                </c:pt>
                <c:pt idx="3">
                  <c:v>0.02</c:v>
                </c:pt>
                <c:pt idx="4">
                  <c:v>#N/A</c:v>
                </c:pt>
                <c:pt idx="5">
                  <c:v>7.0000000000000007E-2</c:v>
                </c:pt>
                <c:pt idx="6">
                  <c:v>#N/A</c:v>
                </c:pt>
                <c:pt idx="7">
                  <c:v>0.02</c:v>
                </c:pt>
                <c:pt idx="8">
                  <c:v>#N/A</c:v>
                </c:pt>
                <c:pt idx="9">
                  <c:v>0.01</c:v>
                </c:pt>
              </c:numCache>
            </c:numRef>
          </c:val>
          <c:extLst>
            <c:ext xmlns:c16="http://schemas.microsoft.com/office/drawing/2014/chart" uri="{C3380CC4-5D6E-409C-BE32-E72D297353CC}">
              <c16:uniqueId val="{00000000-8193-45FF-AA61-CDD97554EF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93-45FF-AA61-CDD97554EFBB}"/>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2-8193-45FF-AA61-CDD97554EFB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0.37</c:v>
                </c:pt>
                <c:pt idx="2">
                  <c:v>#N/A</c:v>
                </c:pt>
                <c:pt idx="3">
                  <c:v>0.1</c:v>
                </c:pt>
                <c:pt idx="4">
                  <c:v>#N/A</c:v>
                </c:pt>
                <c:pt idx="5">
                  <c:v>0.03</c:v>
                </c:pt>
                <c:pt idx="6">
                  <c:v>#N/A</c:v>
                </c:pt>
                <c:pt idx="7">
                  <c:v>0.06</c:v>
                </c:pt>
                <c:pt idx="8">
                  <c:v>#N/A</c:v>
                </c:pt>
                <c:pt idx="9">
                  <c:v>0.06</c:v>
                </c:pt>
              </c:numCache>
            </c:numRef>
          </c:val>
          <c:extLst>
            <c:ext xmlns:c16="http://schemas.microsoft.com/office/drawing/2014/chart" uri="{C3380CC4-5D6E-409C-BE32-E72D297353CC}">
              <c16:uniqueId val="{00000003-8193-45FF-AA61-CDD97554EFBB}"/>
            </c:ext>
          </c:extLst>
        </c:ser>
        <c:ser>
          <c:idx val="4"/>
          <c:order val="4"/>
          <c:tx>
            <c:strRef>
              <c:f>データシート!$A$31</c:f>
              <c:strCache>
                <c:ptCount val="1"/>
                <c:pt idx="0">
                  <c:v>大生郷特定公共下水道事業特別会計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0.06</c:v>
                </c:pt>
                <c:pt idx="8">
                  <c:v>#N/A</c:v>
                </c:pt>
                <c:pt idx="9">
                  <c:v>0.08</c:v>
                </c:pt>
              </c:numCache>
            </c:numRef>
          </c:val>
          <c:extLst>
            <c:ext xmlns:c16="http://schemas.microsoft.com/office/drawing/2014/chart" uri="{C3380CC4-5D6E-409C-BE32-E72D297353CC}">
              <c16:uniqueId val="{00000004-8193-45FF-AA61-CDD97554EFB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0.77</c:v>
                </c:pt>
                <c:pt idx="2">
                  <c:v>#N/A</c:v>
                </c:pt>
                <c:pt idx="3">
                  <c:v>0.86</c:v>
                </c:pt>
                <c:pt idx="4">
                  <c:v>#N/A</c:v>
                </c:pt>
                <c:pt idx="5">
                  <c:v>0.12</c:v>
                </c:pt>
                <c:pt idx="6">
                  <c:v>#N/A</c:v>
                </c:pt>
                <c:pt idx="7">
                  <c:v>0.06</c:v>
                </c:pt>
                <c:pt idx="8">
                  <c:v>#N/A</c:v>
                </c:pt>
                <c:pt idx="9">
                  <c:v>0.23</c:v>
                </c:pt>
              </c:numCache>
            </c:numRef>
          </c:val>
          <c:extLst>
            <c:ext xmlns:c16="http://schemas.microsoft.com/office/drawing/2014/chart" uri="{C3380CC4-5D6E-409C-BE32-E72D297353CC}">
              <c16:uniqueId val="{00000005-8193-45FF-AA61-CDD97554EFB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0.45</c:v>
                </c:pt>
                <c:pt idx="4">
                  <c:v>#N/A</c:v>
                </c:pt>
                <c:pt idx="5">
                  <c:v>0.31</c:v>
                </c:pt>
                <c:pt idx="6">
                  <c:v>#N/A</c:v>
                </c:pt>
                <c:pt idx="7">
                  <c:v>0.42</c:v>
                </c:pt>
                <c:pt idx="8">
                  <c:v>#N/A</c:v>
                </c:pt>
                <c:pt idx="9">
                  <c:v>0.26</c:v>
                </c:pt>
              </c:numCache>
            </c:numRef>
          </c:val>
          <c:extLst>
            <c:ext xmlns:c16="http://schemas.microsoft.com/office/drawing/2014/chart" uri="{C3380CC4-5D6E-409C-BE32-E72D297353CC}">
              <c16:uniqueId val="{00000006-8193-45FF-AA61-CDD97554EFBB}"/>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0.28999999999999998</c:v>
                </c:pt>
                <c:pt idx="4">
                  <c:v>#N/A</c:v>
                </c:pt>
                <c:pt idx="5">
                  <c:v>0.19</c:v>
                </c:pt>
                <c:pt idx="6">
                  <c:v>#N/A</c:v>
                </c:pt>
                <c:pt idx="7">
                  <c:v>0.11</c:v>
                </c:pt>
                <c:pt idx="8">
                  <c:v>#N/A</c:v>
                </c:pt>
                <c:pt idx="9">
                  <c:v>0.61</c:v>
                </c:pt>
              </c:numCache>
            </c:numRef>
          </c:val>
          <c:extLst>
            <c:ext xmlns:c16="http://schemas.microsoft.com/office/drawing/2014/chart" uri="{C3380CC4-5D6E-409C-BE32-E72D297353CC}">
              <c16:uniqueId val="{00000007-8193-45FF-AA61-CDD97554EF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c:v>
                </c:pt>
                <c:pt idx="2">
                  <c:v>#N/A</c:v>
                </c:pt>
                <c:pt idx="3">
                  <c:v>6.8</c:v>
                </c:pt>
                <c:pt idx="4">
                  <c:v>#N/A</c:v>
                </c:pt>
                <c:pt idx="5">
                  <c:v>5.24</c:v>
                </c:pt>
                <c:pt idx="6">
                  <c:v>#N/A</c:v>
                </c:pt>
                <c:pt idx="7">
                  <c:v>4.1100000000000003</c:v>
                </c:pt>
                <c:pt idx="8">
                  <c:v>#N/A</c:v>
                </c:pt>
                <c:pt idx="9">
                  <c:v>4.8499999999999996</c:v>
                </c:pt>
              </c:numCache>
            </c:numRef>
          </c:val>
          <c:extLst>
            <c:ext xmlns:c16="http://schemas.microsoft.com/office/drawing/2014/chart" uri="{C3380CC4-5D6E-409C-BE32-E72D297353CC}">
              <c16:uniqueId val="{00000008-8193-45FF-AA61-CDD97554EFB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3.03</c:v>
                </c:pt>
                <c:pt idx="2">
                  <c:v>#N/A</c:v>
                </c:pt>
                <c:pt idx="3">
                  <c:v>3.68</c:v>
                </c:pt>
                <c:pt idx="4">
                  <c:v>#N/A</c:v>
                </c:pt>
                <c:pt idx="5">
                  <c:v>4.4800000000000004</c:v>
                </c:pt>
                <c:pt idx="6">
                  <c:v>#N/A</c:v>
                </c:pt>
                <c:pt idx="7">
                  <c:v>5.0999999999999996</c:v>
                </c:pt>
                <c:pt idx="8">
                  <c:v>#N/A</c:v>
                </c:pt>
                <c:pt idx="9">
                  <c:v>5.48</c:v>
                </c:pt>
              </c:numCache>
            </c:numRef>
          </c:val>
          <c:extLst>
            <c:ext xmlns:c16="http://schemas.microsoft.com/office/drawing/2014/chart" uri="{C3380CC4-5D6E-409C-BE32-E72D297353CC}">
              <c16:uniqueId val="{00000009-8193-45FF-AA61-CDD97554EFBB}"/>
            </c:ext>
          </c:extLst>
        </c:ser>
        <c:dLbls>
          <c:showLegendKey val="0"/>
          <c:showVal val="0"/>
          <c:showCatName val="0"/>
          <c:showSerName val="0"/>
          <c:showPercent val="0"/>
          <c:showBubbleSize val="0"/>
        </c:dLbls>
        <c:gapWidth val="150"/>
        <c:overlap val="100"/>
        <c:axId val="151832064"/>
        <c:axId val="151833600"/>
      </c:barChart>
      <c:catAx>
        <c:axId val="15183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833600"/>
        <c:crosses val="autoZero"/>
        <c:auto val="1"/>
        <c:lblAlgn val="ctr"/>
        <c:lblOffset val="100"/>
        <c:tickLblSkip val="1"/>
        <c:tickMarkSkip val="1"/>
        <c:noMultiLvlLbl val="0"/>
      </c:catAx>
      <c:valAx>
        <c:axId val="15183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83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2576</c:v>
                </c:pt>
                <c:pt idx="5">
                  <c:v>2385</c:v>
                </c:pt>
                <c:pt idx="8">
                  <c:v>2453</c:v>
                </c:pt>
                <c:pt idx="11">
                  <c:v>2510</c:v>
                </c:pt>
                <c:pt idx="14">
                  <c:v>2536</c:v>
                </c:pt>
              </c:numCache>
            </c:numRef>
          </c:val>
          <c:extLst>
            <c:ext xmlns:c16="http://schemas.microsoft.com/office/drawing/2014/chart" uri="{C3380CC4-5D6E-409C-BE32-E72D297353CC}">
              <c16:uniqueId val="{00000000-73F9-4B51-8D0A-67E4482596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F9-4B51-8D0A-67E4482596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F9-4B51-8D0A-67E4482596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292</c:v>
                </c:pt>
                <c:pt idx="3">
                  <c:v>260</c:v>
                </c:pt>
                <c:pt idx="6">
                  <c:v>264</c:v>
                </c:pt>
                <c:pt idx="9">
                  <c:v>270</c:v>
                </c:pt>
                <c:pt idx="12">
                  <c:v>266</c:v>
                </c:pt>
              </c:numCache>
            </c:numRef>
          </c:val>
          <c:extLst>
            <c:ext xmlns:c16="http://schemas.microsoft.com/office/drawing/2014/chart" uri="{C3380CC4-5D6E-409C-BE32-E72D297353CC}">
              <c16:uniqueId val="{00000003-73F9-4B51-8D0A-67E4482596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621</c:v>
                </c:pt>
                <c:pt idx="3">
                  <c:v>656</c:v>
                </c:pt>
                <c:pt idx="6">
                  <c:v>645</c:v>
                </c:pt>
                <c:pt idx="9">
                  <c:v>658</c:v>
                </c:pt>
                <c:pt idx="12">
                  <c:v>661</c:v>
                </c:pt>
              </c:numCache>
            </c:numRef>
          </c:val>
          <c:extLst>
            <c:ext xmlns:c16="http://schemas.microsoft.com/office/drawing/2014/chart" uri="{C3380CC4-5D6E-409C-BE32-E72D297353CC}">
              <c16:uniqueId val="{00000004-73F9-4B51-8D0A-67E4482596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F9-4B51-8D0A-67E4482596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F9-4B51-8D0A-67E4482596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2929</c:v>
                </c:pt>
                <c:pt idx="3">
                  <c:v>2662</c:v>
                </c:pt>
                <c:pt idx="6">
                  <c:v>2741</c:v>
                </c:pt>
                <c:pt idx="9">
                  <c:v>2928</c:v>
                </c:pt>
                <c:pt idx="12">
                  <c:v>2991</c:v>
                </c:pt>
              </c:numCache>
            </c:numRef>
          </c:val>
          <c:extLst>
            <c:ext xmlns:c16="http://schemas.microsoft.com/office/drawing/2014/chart" uri="{C3380CC4-5D6E-409C-BE32-E72D297353CC}">
              <c16:uniqueId val="{00000007-73F9-4B51-8D0A-67E44825963F}"/>
            </c:ext>
          </c:extLst>
        </c:ser>
        <c:dLbls>
          <c:showLegendKey val="0"/>
          <c:showVal val="0"/>
          <c:showCatName val="0"/>
          <c:showSerName val="0"/>
          <c:showPercent val="0"/>
          <c:showBubbleSize val="0"/>
        </c:dLbls>
        <c:gapWidth val="100"/>
        <c:overlap val="100"/>
        <c:axId val="151319296"/>
        <c:axId val="15132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1266</c:v>
                </c:pt>
                <c:pt idx="2">
                  <c:v>#N/A</c:v>
                </c:pt>
                <c:pt idx="3">
                  <c:v>#N/A</c:v>
                </c:pt>
                <c:pt idx="4">
                  <c:v>1193</c:v>
                </c:pt>
                <c:pt idx="5">
                  <c:v>#N/A</c:v>
                </c:pt>
                <c:pt idx="6">
                  <c:v>#N/A</c:v>
                </c:pt>
                <c:pt idx="7">
                  <c:v>1197</c:v>
                </c:pt>
                <c:pt idx="8">
                  <c:v>#N/A</c:v>
                </c:pt>
                <c:pt idx="9">
                  <c:v>#N/A</c:v>
                </c:pt>
                <c:pt idx="10">
                  <c:v>1346</c:v>
                </c:pt>
                <c:pt idx="11">
                  <c:v>#N/A</c:v>
                </c:pt>
                <c:pt idx="12">
                  <c:v>#N/A</c:v>
                </c:pt>
                <c:pt idx="13">
                  <c:v>1382</c:v>
                </c:pt>
                <c:pt idx="14">
                  <c:v>#N/A</c:v>
                </c:pt>
              </c:numCache>
            </c:numRef>
          </c:val>
          <c:smooth val="0"/>
          <c:extLst>
            <c:ext xmlns:c16="http://schemas.microsoft.com/office/drawing/2014/chart" uri="{C3380CC4-5D6E-409C-BE32-E72D297353CC}">
              <c16:uniqueId val="{00000008-73F9-4B51-8D0A-67E44825963F}"/>
            </c:ext>
          </c:extLst>
        </c:ser>
        <c:dLbls>
          <c:showLegendKey val="0"/>
          <c:showVal val="0"/>
          <c:showCatName val="0"/>
          <c:showSerName val="0"/>
          <c:showPercent val="0"/>
          <c:showBubbleSize val="0"/>
        </c:dLbls>
        <c:marker val="1"/>
        <c:smooth val="0"/>
        <c:axId val="151319296"/>
        <c:axId val="151321216"/>
      </c:lineChart>
      <c:catAx>
        <c:axId val="15131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321216"/>
        <c:crosses val="autoZero"/>
        <c:auto val="1"/>
        <c:lblAlgn val="ctr"/>
        <c:lblOffset val="100"/>
        <c:tickLblSkip val="1"/>
        <c:tickMarkSkip val="1"/>
        <c:noMultiLvlLbl val="0"/>
      </c:catAx>
      <c:valAx>
        <c:axId val="15132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1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29068</c:v>
                </c:pt>
                <c:pt idx="5">
                  <c:v>30333</c:v>
                </c:pt>
                <c:pt idx="8">
                  <c:v>30388</c:v>
                </c:pt>
                <c:pt idx="11">
                  <c:v>30179</c:v>
                </c:pt>
                <c:pt idx="14">
                  <c:v>29604</c:v>
                </c:pt>
              </c:numCache>
            </c:numRef>
          </c:val>
          <c:extLst>
            <c:ext xmlns:c16="http://schemas.microsoft.com/office/drawing/2014/chart" uri="{C3380CC4-5D6E-409C-BE32-E72D297353CC}">
              <c16:uniqueId val="{00000000-A6AF-4E02-9292-DF416C35CF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1299</c:v>
                </c:pt>
                <c:pt idx="5">
                  <c:v>1240</c:v>
                </c:pt>
                <c:pt idx="8">
                  <c:v>1216</c:v>
                </c:pt>
                <c:pt idx="11">
                  <c:v>1150</c:v>
                </c:pt>
                <c:pt idx="14">
                  <c:v>1082</c:v>
                </c:pt>
              </c:numCache>
            </c:numRef>
          </c:val>
          <c:extLst>
            <c:ext xmlns:c16="http://schemas.microsoft.com/office/drawing/2014/chart" uri="{C3380CC4-5D6E-409C-BE32-E72D297353CC}">
              <c16:uniqueId val="{00000001-A6AF-4E02-9292-DF416C35CF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5392</c:v>
                </c:pt>
                <c:pt idx="5">
                  <c:v>5394</c:v>
                </c:pt>
                <c:pt idx="8">
                  <c:v>5543</c:v>
                </c:pt>
                <c:pt idx="11">
                  <c:v>5385</c:v>
                </c:pt>
                <c:pt idx="14">
                  <c:v>5442</c:v>
                </c:pt>
              </c:numCache>
            </c:numRef>
          </c:val>
          <c:extLst>
            <c:ext xmlns:c16="http://schemas.microsoft.com/office/drawing/2014/chart" uri="{C3380CC4-5D6E-409C-BE32-E72D297353CC}">
              <c16:uniqueId val="{00000002-A6AF-4E02-9292-DF416C35CF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AF-4E02-9292-DF416C35CF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AF-4E02-9292-DF416C35CF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c:v>
                </c:pt>
                <c:pt idx="3">
                  <c:v>36</c:v>
                </c:pt>
                <c:pt idx="6">
                  <c:v>21</c:v>
                </c:pt>
                <c:pt idx="9">
                  <c:v>11</c:v>
                </c:pt>
                <c:pt idx="12">
                  <c:v>21</c:v>
                </c:pt>
              </c:numCache>
            </c:numRef>
          </c:val>
          <c:extLst>
            <c:ext xmlns:c16="http://schemas.microsoft.com/office/drawing/2014/chart" uri="{C3380CC4-5D6E-409C-BE32-E72D297353CC}">
              <c16:uniqueId val="{00000005-A6AF-4E02-9292-DF416C35CF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4781</c:v>
                </c:pt>
                <c:pt idx="3">
                  <c:v>4699</c:v>
                </c:pt>
                <c:pt idx="6">
                  <c:v>4692</c:v>
                </c:pt>
                <c:pt idx="9">
                  <c:v>4525</c:v>
                </c:pt>
                <c:pt idx="12">
                  <c:v>4534</c:v>
                </c:pt>
              </c:numCache>
            </c:numRef>
          </c:val>
          <c:extLst>
            <c:ext xmlns:c16="http://schemas.microsoft.com/office/drawing/2014/chart" uri="{C3380CC4-5D6E-409C-BE32-E72D297353CC}">
              <c16:uniqueId val="{00000006-A6AF-4E02-9292-DF416C35CF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1988</c:v>
                </c:pt>
                <c:pt idx="3">
                  <c:v>1815</c:v>
                </c:pt>
                <c:pt idx="6">
                  <c:v>1536</c:v>
                </c:pt>
                <c:pt idx="9">
                  <c:v>1438</c:v>
                </c:pt>
                <c:pt idx="12">
                  <c:v>1259</c:v>
                </c:pt>
              </c:numCache>
            </c:numRef>
          </c:val>
          <c:extLst>
            <c:ext xmlns:c16="http://schemas.microsoft.com/office/drawing/2014/chart" uri="{C3380CC4-5D6E-409C-BE32-E72D297353CC}">
              <c16:uniqueId val="{00000007-A6AF-4E02-9292-DF416C35CF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9622</c:v>
                </c:pt>
                <c:pt idx="3">
                  <c:v>9671</c:v>
                </c:pt>
                <c:pt idx="6">
                  <c:v>9777</c:v>
                </c:pt>
                <c:pt idx="9">
                  <c:v>9710</c:v>
                </c:pt>
                <c:pt idx="12">
                  <c:v>9977</c:v>
                </c:pt>
              </c:numCache>
            </c:numRef>
          </c:val>
          <c:extLst>
            <c:ext xmlns:c16="http://schemas.microsoft.com/office/drawing/2014/chart" uri="{C3380CC4-5D6E-409C-BE32-E72D297353CC}">
              <c16:uniqueId val="{00000008-A6AF-4E02-9292-DF416C35CF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265</c:v>
                </c:pt>
                <c:pt idx="3">
                  <c:v>234</c:v>
                </c:pt>
                <c:pt idx="6">
                  <c:v>211</c:v>
                </c:pt>
                <c:pt idx="9">
                  <c:v>185</c:v>
                </c:pt>
                <c:pt idx="12">
                  <c:v>160</c:v>
                </c:pt>
              </c:numCache>
            </c:numRef>
          </c:val>
          <c:extLst>
            <c:ext xmlns:c16="http://schemas.microsoft.com/office/drawing/2014/chart" uri="{C3380CC4-5D6E-409C-BE32-E72D297353CC}">
              <c16:uniqueId val="{00000009-A6AF-4E02-9292-DF416C35CF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30994</c:v>
                </c:pt>
                <c:pt idx="3">
                  <c:v>32449</c:v>
                </c:pt>
                <c:pt idx="6">
                  <c:v>31987</c:v>
                </c:pt>
                <c:pt idx="9">
                  <c:v>31758</c:v>
                </c:pt>
                <c:pt idx="12">
                  <c:v>30987</c:v>
                </c:pt>
              </c:numCache>
            </c:numRef>
          </c:val>
          <c:extLst>
            <c:ext xmlns:c16="http://schemas.microsoft.com/office/drawing/2014/chart" uri="{C3380CC4-5D6E-409C-BE32-E72D297353CC}">
              <c16:uniqueId val="{0000000A-A6AF-4E02-9292-DF416C35CF62}"/>
            </c:ext>
          </c:extLst>
        </c:ser>
        <c:dLbls>
          <c:showLegendKey val="0"/>
          <c:showVal val="0"/>
          <c:showCatName val="0"/>
          <c:showSerName val="0"/>
          <c:showPercent val="0"/>
          <c:showBubbleSize val="0"/>
        </c:dLbls>
        <c:gapWidth val="100"/>
        <c:overlap val="100"/>
        <c:axId val="151520384"/>
        <c:axId val="15152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11904</c:v>
                </c:pt>
                <c:pt idx="2">
                  <c:v>#N/A</c:v>
                </c:pt>
                <c:pt idx="3">
                  <c:v>#N/A</c:v>
                </c:pt>
                <c:pt idx="4">
                  <c:v>11937</c:v>
                </c:pt>
                <c:pt idx="5">
                  <c:v>#N/A</c:v>
                </c:pt>
                <c:pt idx="6">
                  <c:v>#N/A</c:v>
                </c:pt>
                <c:pt idx="7">
                  <c:v>11076</c:v>
                </c:pt>
                <c:pt idx="8">
                  <c:v>#N/A</c:v>
                </c:pt>
                <c:pt idx="9">
                  <c:v>#N/A</c:v>
                </c:pt>
                <c:pt idx="10">
                  <c:v>10913</c:v>
                </c:pt>
                <c:pt idx="11">
                  <c:v>#N/A</c:v>
                </c:pt>
                <c:pt idx="12">
                  <c:v>#N/A</c:v>
                </c:pt>
                <c:pt idx="13">
                  <c:v>10810</c:v>
                </c:pt>
                <c:pt idx="14">
                  <c:v>#N/A</c:v>
                </c:pt>
              </c:numCache>
            </c:numRef>
          </c:val>
          <c:smooth val="0"/>
          <c:extLst>
            <c:ext xmlns:c16="http://schemas.microsoft.com/office/drawing/2014/chart" uri="{C3380CC4-5D6E-409C-BE32-E72D297353CC}">
              <c16:uniqueId val="{0000000B-A6AF-4E02-9292-DF416C35CF62}"/>
            </c:ext>
          </c:extLst>
        </c:ser>
        <c:dLbls>
          <c:showLegendKey val="0"/>
          <c:showVal val="0"/>
          <c:showCatName val="0"/>
          <c:showSerName val="0"/>
          <c:showPercent val="0"/>
          <c:showBubbleSize val="0"/>
        </c:dLbls>
        <c:marker val="1"/>
        <c:smooth val="0"/>
        <c:axId val="151520384"/>
        <c:axId val="151522304"/>
      </c:lineChart>
      <c:catAx>
        <c:axId val="1515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522304"/>
        <c:crosses val="autoZero"/>
        <c:auto val="1"/>
        <c:lblAlgn val="ctr"/>
        <c:lblOffset val="100"/>
        <c:tickLblSkip val="1"/>
        <c:tickMarkSkip val="1"/>
        <c:noMultiLvlLbl val="0"/>
      </c:catAx>
      <c:valAx>
        <c:axId val="15152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5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2552</c:v>
                </c:pt>
                <c:pt idx="1">
                  <c:v>2552</c:v>
                </c:pt>
                <c:pt idx="2">
                  <c:v>2552</c:v>
                </c:pt>
              </c:numCache>
            </c:numRef>
          </c:val>
          <c:extLst>
            <c:ext xmlns:c16="http://schemas.microsoft.com/office/drawing/2014/chart" uri="{C3380CC4-5D6E-409C-BE32-E72D297353CC}">
              <c16:uniqueId val="{00000000-D9A5-44E6-88BA-D2EEF8F2AD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691</c:v>
                </c:pt>
                <c:pt idx="1">
                  <c:v>691</c:v>
                </c:pt>
                <c:pt idx="2">
                  <c:v>691</c:v>
                </c:pt>
              </c:numCache>
            </c:numRef>
          </c:val>
          <c:extLst>
            <c:ext xmlns:c16="http://schemas.microsoft.com/office/drawing/2014/chart" uri="{C3380CC4-5D6E-409C-BE32-E72D297353CC}">
              <c16:uniqueId val="{00000001-D9A5-44E6-88BA-D2EEF8F2AD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1798</c:v>
                </c:pt>
                <c:pt idx="1">
                  <c:v>1714</c:v>
                </c:pt>
                <c:pt idx="2">
                  <c:v>1722</c:v>
                </c:pt>
              </c:numCache>
            </c:numRef>
          </c:val>
          <c:extLst>
            <c:ext xmlns:c16="http://schemas.microsoft.com/office/drawing/2014/chart" uri="{C3380CC4-5D6E-409C-BE32-E72D297353CC}">
              <c16:uniqueId val="{00000002-D9A5-44E6-88BA-D2EEF8F2AD78}"/>
            </c:ext>
          </c:extLst>
        </c:ser>
        <c:dLbls>
          <c:showLegendKey val="0"/>
          <c:showVal val="0"/>
          <c:showCatName val="0"/>
          <c:showSerName val="0"/>
          <c:showPercent val="0"/>
          <c:showBubbleSize val="0"/>
        </c:dLbls>
        <c:gapWidth val="120"/>
        <c:overlap val="100"/>
        <c:axId val="152113536"/>
        <c:axId val="152115072"/>
      </c:barChart>
      <c:catAx>
        <c:axId val="1521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115072"/>
        <c:crosses val="autoZero"/>
        <c:auto val="1"/>
        <c:lblAlgn val="ctr"/>
        <c:lblOffset val="100"/>
        <c:tickLblSkip val="1"/>
        <c:tickMarkSkip val="1"/>
        <c:noMultiLvlLbl val="0"/>
      </c:catAx>
      <c:valAx>
        <c:axId val="152115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1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{D4C33616-321B-4C90-9013-9261EDDBD575}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9D9-45EC-B518-B7838C7FFD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{6B4ECDB5-9292-4262-B685-10BD53305E23}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D9-45EC-B518-B7838C7FFD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{420AB494-9808-4053-B040-4730F1F03F07}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D9-45EC-B518-B7838C7FFD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{7D153328-61AF-4C6C-B357-3C02511C51D5}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D9-45EC-B518-B7838C7FFD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{3B578D77-D2E6-462C-BCAC-4B690B4F6428}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D9-45EC-B518-B7838C7FFDD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{D49EA47D-7692-4568-9A18-B4B59B81F758}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9D9-45EC-B518-B7838C7FFDD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{538F124A-C232-48DA-816C-A22F6B46B87F}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9D9-45EC-B518-B7838C7FFDD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{8B90C1B1-E9A2-475C-B174-CCE08E31587D}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9D9-45EC-B518-B7838C7FFDD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{834EDAE9-DD57-4F20-AF6F-C650C75FA544}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9D9-45EC-B518-B7838C7FFD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55.5</c:v>
                </c:pt>
                <c:pt idx="16">
                  <c:v>56.8</c:v>
                </c:pt>
                <c:pt idx="24">
                  <c:v>57.8</c:v>
                </c:pt>
                <c:pt idx="32">
                  <c:v>59</c:v>
                </c:pt>
              </c:numCache>
            </c:numRef>
          </c:xVal>
          <c:yVal>
            <c:numRef>
              <c:f>公会計指標分析・財政指標組合せ分析表!$BP$51:$DC$51</c:f>
              <c:numCache>
                <c:formatCode>#,##0.0;"▲ "#,##0.0</c:formatCode>
                <c:ptCount val="40"/>
                <c:pt idx="0">
                  <c:v>91</c:v>
                </c:pt>
                <c:pt idx="8">
                  <c:v>92.9</c:v>
                </c:pt>
                <c:pt idx="16">
                  <c:v>87.6</c:v>
                </c:pt>
                <c:pt idx="24">
                  <c:v>85.6</c:v>
                </c:pt>
                <c:pt idx="32">
                  <c:v>84.8</c:v>
                </c:pt>
              </c:numCache>
            </c:numRef>
          </c:yVal>
          <c:smooth val="0"/>
          <c:extLst>
            <c:ext xmlns:c16="http://schemas.microsoft.com/office/drawing/2014/chart" uri="{C3380CC4-5D6E-409C-BE32-E72D297353CC}">
              <c16:uniqueId val="{00000009-49D9-45EC-B518-B7838C7FFD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{71468481-85DC-42DE-89CC-9F8DCD070748}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9D9-45EC-B518-B7838C7FFD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{D0E3BE0A-5B0B-4B9E-AAA3-FC098A6E01EC}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D9-45EC-B518-B7838C7FFD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{7B3B8899-0775-422F-8E99-55905BF0A526}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D9-45EC-B518-B7838C7FFD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{D326E328-BE5F-41A9-9C8C-E65CA401AA0A}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D9-45EC-B518-B7838C7FFD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{9901D5D4-BE33-4A56-9466-2D04525CDEBE}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D9-45EC-B518-B7838C7FFDD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{343A0604-123D-41D9-A8DC-1760275A33E6}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9D9-45EC-B518-B7838C7FFDD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{B29557C7-F593-4E2C-BCBB-E275D7E5722E}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9D9-45EC-B518-B7838C7FFDD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{60D12C0D-1715-44FF-AE18-B5E93D62D63F}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9D9-45EC-B518-B7838C7FFDD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{C9707E34-E2A6-4C63-B95C-92FCA313FD5A}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9D9-45EC-B518-B7838C7FFD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55.4</c:v>
                </c:pt>
                <c:pt idx="16">
                  <c:v>56.6</c:v>
                </c:pt>
                <c:pt idx="24">
                  <c:v>56.9</c:v>
                </c:pt>
                <c:pt idx="32">
                  <c:v>56.8</c:v>
                </c:pt>
              </c:numCache>
            </c:numRef>
          </c:xVal>
          <c:yVal>
            <c:numRef>
              <c:f>公会計指標分析・財政指標組合せ分析表!$BP$55:$DC$55</c:f>
              <c:numCache>
                <c:formatCode>#,##0.0;"▲ "#,##0.0</c:formatCode>
                <c:ptCount val="40"/>
                <c:pt idx="0">
                  <c:v>37.299999999999997</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49D9-45EC-B518-B7838C7FFDDD}"/>
            </c:ext>
          </c:extLst>
        </c:ser>
        <c:dLbls>
          <c:showLegendKey val="0"/>
          <c:showVal val="1"/>
          <c:showCatName val="0"/>
          <c:showSerName val="0"/>
          <c:showPercent val="0"/>
          <c:showBubbleSize val="0"/>
        </c:dLbls>
        <c:axId val="46179840"/>
        <c:axId val="46181760"/>
      </c:scatterChart>
      <c:valAx>
        <c:axId val="46179840"/>
        <c:scaling>
          <c:orientation val="minMax"/>
          <c:max val="59.4"/>
          <c:min val="5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{A58D2941-97E2-4F11-B271-0446FAA68E45}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D9-4721-AF7F-4FBD26F180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{1AE657F4-F164-4E04-AB59-876879A8B061}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D9-4721-AF7F-4FBD26F180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{42BB52AF-5EF5-4DAF-A00F-AF29A65858DD}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D9-4721-AF7F-4FBD26F180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{8BB4B182-CB42-405F-B354-E3C9A379B55D}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D9-4721-AF7F-4FBD26F180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{EB992676-D5FB-4627-8A1D-74551DF7389E}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D9-4721-AF7F-4FBD26F1804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{11D73039-1B93-48F4-AB93-D8D3B8F26372}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D9-4721-AF7F-4FBD26F1804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{BDDF4A8D-7C38-4707-85C9-112DD51A664C}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D9-4721-AF7F-4FBD26F1804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{978679E2-C24B-426A-979D-640E83D404C3}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D9-4721-AF7F-4FBD26F1804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{2A57FE65-EED6-4109-A10E-085AE668FC80}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D9-4721-AF7F-4FBD26F180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9.1</c:v>
                </c:pt>
                <c:pt idx="16">
                  <c:v>9.4</c:v>
                </c:pt>
                <c:pt idx="24">
                  <c:v>9.6999999999999993</c:v>
                </c:pt>
                <c:pt idx="32">
                  <c:v>10.199999999999999</c:v>
                </c:pt>
              </c:numCache>
            </c:numRef>
          </c:xVal>
          <c:yVal>
            <c:numRef>
              <c:f>公会計指標分析・財政指標組合せ分析表!$BP$73:$DC$73</c:f>
              <c:numCache>
                <c:formatCode>#,##0.0;"▲ "#,##0.0</c:formatCode>
                <c:ptCount val="40"/>
                <c:pt idx="0">
                  <c:v>91</c:v>
                </c:pt>
                <c:pt idx="8">
                  <c:v>92.9</c:v>
                </c:pt>
                <c:pt idx="16">
                  <c:v>87.6</c:v>
                </c:pt>
                <c:pt idx="24">
                  <c:v>85.6</c:v>
                </c:pt>
                <c:pt idx="32">
                  <c:v>84.8</c:v>
                </c:pt>
              </c:numCache>
            </c:numRef>
          </c:yVal>
          <c:smooth val="0"/>
          <c:extLst>
            <c:ext xmlns:c16="http://schemas.microsoft.com/office/drawing/2014/chart" uri="{C3380CC4-5D6E-409C-BE32-E72D297353CC}">
              <c16:uniqueId val="{00000009-34D9-4721-AF7F-4FBD26F180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{34121247-9946-4CCA-9B97-D47AAFA789C5}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D9-4721-AF7F-4FBD26F180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{DB4E2D6A-7124-4084-B836-CE6EF86FCA38}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D9-4721-AF7F-4FBD26F180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{65727FDC-6D8A-4516-84CB-CD3029356621}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D9-4721-AF7F-4FBD26F180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{E1F30462-91B4-45C3-9587-7B9D9E427C28}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D9-4721-AF7F-4FBD26F180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{3E4F919E-B3DE-4F7A-A576-3C7D99338D6D}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D9-4721-AF7F-4FBD26F1804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{DF487B07-CCC1-43F2-AF65-3502355AECE2}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D9-4721-AF7F-4FBD26F1804D}"/>
                </c:ext>
              </c:extLst>
            </c:dLbl>
            <c:dLbl>
              <c:idx val="16"/>
              <c:layout>
                <c:manualLayout>
                  <c:x val="-2.938738869131313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{54BE64D8-5FB6-4C4A-A853-AF1F3D46AF2E}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D9-4721-AF7F-4FBD26F1804D}"/>
                </c:ext>
              </c:extLst>
            </c:dLbl>
            <c:dLbl>
              <c:idx val="24"/>
              <c:layout>
                <c:manualLayout>
                  <c:x val="-3.400859454690815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{82E0CAF9-4F75-460E-B64D-C0D96350BFCA}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D9-4721-AF7F-4FBD26F1804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{E9898B6E-BE2E-4943-99D4-EEDE59EA00E3}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D9-4721-AF7F-4FBD26F180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c:v>
                </c:pt>
                <c:pt idx="24">
                  <c:v>6.9</c:v>
                </c:pt>
                <c:pt idx="32">
                  <c:v>7</c:v>
                </c:pt>
              </c:numCache>
            </c:numRef>
          </c:xVal>
          <c:yVal>
            <c:numRef>
              <c:f>公会計指標分析・財政指標組合せ分析表!$BP$77:$DC$77</c:f>
              <c:numCache>
                <c:formatCode>#,##0.0;"▲ "#,##0.0</c:formatCode>
                <c:ptCount val="40"/>
                <c:pt idx="0">
                  <c:v>37.299999999999997</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34D9-4721-AF7F-4FBD26F1804D}"/>
            </c:ext>
          </c:extLst>
        </c:ser>
        <c:dLbls>
          <c:showLegendKey val="0"/>
          <c:showVal val="1"/>
          <c:showCatName val="0"/>
          <c:showSerName val="0"/>
          <c:showPercent val="0"/>
          <c:showBubbleSize val="0"/>
        </c:dLbls>
        <c:axId val="84219776"/>
        <c:axId val="84234240"/>
      </c:scatterChart>
      <c:valAx>
        <c:axId val="84219776"/>
        <c:scaling>
          <c:orientation val="minMax"/>
          <c:max val="10.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元利償還金については減少傾向にあったが、平成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年度の水害により災害復旧事業債を発行したため、平成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年度から大きく増えている。</a:t>
          </a:r>
        </a:p>
        <a:p>
          <a:r>
            <a:rPr kumimoji="1" lang="ja-JP" altLang="en-US" sz="1400">
              <a:latin typeface="ＭＳ ゴシック" pitchFamily="49" charset="-128"/>
              <a:ea typeface="ＭＳ ゴシック" pitchFamily="49" charset="-128"/>
            </a:rPr>
            <a:t>　算入公債費等は、前述の災害復旧費等に係る基準財政需要額の増加により増加している。</a:t>
          </a:r>
        </a:p>
        <a:p>
          <a:r>
            <a:rPr kumimoji="1" lang="ja-JP" altLang="en-US" sz="1400">
              <a:latin typeface="ＭＳ ゴシック" pitchFamily="49" charset="-128"/>
              <a:ea typeface="ＭＳ ゴシック" pitchFamily="49" charset="-128"/>
            </a:rPr>
            <a:t>　今後は事業見直しや償還期間の見直しによる償還額の平準化により、実質公債費比率の急激な上昇を抑えていく。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将来負担額の一般会計等に係る地方債の現在高は、小学校の空調整備や災害復旧事業に係る起債の発行により、平成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年度にピークを迎えたが、その後は減少傾向にある。このまま新規借入額よりも償還額の方が大きいという状態を続けていきたい。</a:t>
          </a:r>
        </a:p>
        <a:p>
          <a:r>
            <a:rPr kumimoji="1" lang="ja-JP" altLang="en-US" sz="1400">
              <a:latin typeface="ＭＳ ゴシック" pitchFamily="49" charset="-128"/>
              <a:ea typeface="ＭＳ ゴシック" pitchFamily="49" charset="-128"/>
            </a:rPr>
            <a:t>　充当可能財源等の充当可能基金については、介護給付費準備基金が増加したため、増加となっている。また、基準財政需要額算入見込額は、交付税措置の有利な地方債を活用するようにしているため、地方債の現在高に比例するように増減している。</a:t>
          </a:r>
        </a:p>
        <a:p>
          <a:r>
            <a:rPr kumimoji="1" lang="ja-JP" altLang="en-US" sz="1400">
              <a:latin typeface="ＭＳ ゴシック" pitchFamily="49" charset="-128"/>
              <a:ea typeface="ＭＳ ゴシック" pitchFamily="49" charset="-128"/>
            </a:rPr>
            <a:t>　今後も基準財政需要額に算入のある地方債の活用や事業の選択と集中で地方債の発行を抑えることで将来負担比率の分子の部分を抑えていきたい。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全体でみると増加となっている。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令和元年度は基金の取崩しがなく、その他の特定目的基金の道路交通円滑化基金と森林環境譲与税基金に積み立てたためである。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億円取り崩しているので、基金全体としても大きく減らしてしまっている。災害や今後の公共施設の老朽化対応のために、積み立てを行っていきたい。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公共施設整備基金：学校などの公共施設の整備に充てる基金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庁舎等建設基金：庁舎の建設に充てる基金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地域振興基金：地域における福祉活動の促進又は快適な生活環境の形成に資する事業に充てる基金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地域交流センター維持補修事業基金：常総市地域交流センターの維持補修の財源に充てる基金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森林整備及びその促進に関する施策に充てるための森林環境譲与税基金、及び道路交通の円滑化促進に関する施策に充てるための道路交通円滑化基金に積み立てを行ったため増加した。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公共施設整備基金及び地域交流センター維持修繕事業基金については、今後の改修等の際には取崩す方針である。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また、道路交通円滑化基金については令和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年度事業に充当を予定し、森林環境譲与税基金については今後予定される道の駅整備の際に充当を予定している。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ここ数年は基金運用益の積立のみとなっているため、変動なし。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前述のとおり、平成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億円を取り崩し、その後平成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年度には一部を戻せたが、全額は戻せていない状態なので、今後の災害等に備え、平成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億円程度まで、積立てをしていきたいと考えている。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ここ数年は基金運用益の積立のみとなっているため、変動なし。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公債費の増減をみつつ、適正に管理していきたい。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6159E2-7473-4B12-BB88-2CC77BF26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CDA539-902D-4707-A85B-A7063C71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2E2D846-05F0-4937-8236-B549266C06C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3DC4FD4-005A-4A59-84B1-82A9E1C69B0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A48AAD9-6BFE-4A65-A959-083C4D70E2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63654B2-1FEC-4DD2-9360-48CE98535C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86CE531-A2C1-4F8D-8044-169E6CC5614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EFDE0C5-3651-40D9-9335-92C4935DB6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70C9A32-FFCB-400C-A587-145B85A67DA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7A293C4-E59B-4EDE-94C8-E76B1EBC4B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3D48CE9-CE58-479A-9DB3-61C5BFEA921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0181ED2-6732-4706-A623-D1B012CA9F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62A9824-F484-46AE-AEB1-5EC63FF6633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344AC7C-3A9B-41B4-9DC6-D161E7F4A5C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D3565DB-1030-4D67-9C59-40AB0022B09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7C7629F-9777-45FF-AC00-BF41DF2328D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844C4A5-9B89-493A-8B6F-8505FC98018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19B549C-5442-4499-94B7-28DE0BCB8C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F730A00-D10C-4250-BD0E-09E9B2F3F2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BD3E210-6FF1-469C-93F4-98A0B0113B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F7FB836-74E8-46DD-85BF-D2B6BEE3E16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92D6C36-B932-4046-99B9-4BFCECFE202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337D6FC-643B-4C58-9640-A2C44199CD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D39D382-8E1D-462F-962F-5FDEC2F7B43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6C7A45D-52E5-49F1-B1EA-CC0B01E92B0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44811B9-0F84-4D58-8C3E-60B66C8D32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983AD10-A840-495E-B1BE-7ABB822530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D085EA1-C984-4D9F-A0E9-5EB1326E605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DF6816B-6352-4FC3-843D-1C227D4A36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76984E4-B824-47B4-917F-E9144B20C3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17206BE-84D4-4791-885F-E1DAAB35966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E6CB559-DAB8-46FD-8106-5EAE4651997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3DB497F-7D4D-43AB-8B24-BE4D4A54F7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E3D40EE-D4E9-4424-B2EC-2548B7139F5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C2D0F79-34E8-4041-88A1-29983CC0733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84399E0-DD5F-4F27-9EE8-0E6CC78966F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7AE0A6F-6006-418B-AE63-916D963D0EB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9D83249-1237-4556-94C1-F59184EEF9B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354FF3D-D162-44DA-AEF0-F7965F974B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BAE6074-6A2C-44CB-920C-7995A570456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C6AA466-1B18-4FE2-8184-44734724D4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C6229F6-A20E-4499-9FF5-983B85D48E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63BBB07-AB36-4400-AF35-5D108D733CC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68295B8-9306-4AA8-A486-446ECB7CE5C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0A80714-B598-4951-B606-7FC9185B2B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564CBD3-4786-4416-8E6E-AB125155193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1962313-737E-4319-806B-5E66B7D3FF4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これは、石下総合運動公園野球場や地域交流センターの老朽化が進んでいるためである。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今後も施設の老朽化は進んでいくことが見込まれるため、公共施設等総合管理計画で目標としている延べ床面積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％削減を前提とした、個別計画による計画的な改修・更新を実施していく。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E60D7B1-D8CC-42A9-A18E-7CA7F3344D0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127E2E1-28A6-43A1-AC1F-580626F1998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2828B18-3E35-46F2-9190-0A524DE6A99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489C88B-3E68-41F7-B7BF-C5F3751F4BE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54A1C4AF-3569-443E-9821-C1230F11A9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819B578-F846-4125-9FB5-9C2C0DAB324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1F662499-F5F8-4711-BA38-26E31D9C3DE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848205B-BC52-4249-BBAD-321ADF9FDFA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01E58D4-BA74-4918-A24B-5003D82FD1B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8A513FB-1905-48D4-8C6D-3E65B83C0D6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103A163-ABC8-494E-93BF-D4CD56EE1BE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9CE4C69-B00E-4FEC-B4C7-80E04E91FA3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483F8B2D-33F5-4474-BC74-4CCD53EF5DE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A30963-8CBF-48D2-8A7B-F6D5A50B034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63" name="直線コネクタ 62">
          <a:extLst>
            <a:ext uri="{FF2B5EF4-FFF2-40B4-BE49-F238E27FC236}">
              <a16:creationId xmlns:a16="http://schemas.microsoft.com/office/drawing/2014/main" id="{8677E23B-D72C-4AEA-A9DA-2F2C0ED10770}"/>
            </a:ext>
          </a:extLst>
        </xdr:cNvPr>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64" name="有形固定資産減価償却率最小値テキスト">
          <a:extLst>
            <a:ext uri="{FF2B5EF4-FFF2-40B4-BE49-F238E27FC236}">
              <a16:creationId xmlns:a16="http://schemas.microsoft.com/office/drawing/2014/main" id="{E92420D2-9400-4979-B64F-E43EC25FFDED}"/>
            </a:ext>
          </a:extLst>
        </xdr:cNvPr>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65" name="直線コネクタ 64">
          <a:extLst>
            <a:ext uri="{FF2B5EF4-FFF2-40B4-BE49-F238E27FC236}">
              <a16:creationId xmlns:a16="http://schemas.microsoft.com/office/drawing/2014/main" id="{43319EBE-9901-4E73-B6F6-C4E8DD6C5BAC}"/>
            </a:ext>
          </a:extLst>
        </xdr:cNvPr>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a:extLst>
            <a:ext uri="{FF2B5EF4-FFF2-40B4-BE49-F238E27FC236}">
              <a16:creationId xmlns:a16="http://schemas.microsoft.com/office/drawing/2014/main" id="{B206B7FC-D2AE-47CA-BD0E-C3DDD29E64DD}"/>
            </a:ext>
          </a:extLst>
        </xdr:cNvPr>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a:extLst>
            <a:ext uri="{FF2B5EF4-FFF2-40B4-BE49-F238E27FC236}">
              <a16:creationId xmlns:a16="http://schemas.microsoft.com/office/drawing/2014/main" id="{6657D43F-A5BA-457D-96BE-BCBABCB3B1FE}"/>
            </a:ext>
          </a:extLst>
        </xdr:cNvPr>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167276</xdr:rowOff>
    </xdr:from>
    <xdr:ext cx="405111" cy="259045"/>
    <xdr:sp macro="" textlink="">
      <xdr:nvSpPr>
        <xdr:cNvPr id="68" name="有形固定資産減価償却率平均値テキスト">
          <a:extLst>
            <a:ext uri="{FF2B5EF4-FFF2-40B4-BE49-F238E27FC236}">
              <a16:creationId xmlns:a16="http://schemas.microsoft.com/office/drawing/2014/main" id="{07A328C2-2AF4-4368-83CD-E428E40DBF5A}"/>
            </a:ext>
          </a:extLst>
        </xdr:cNvPr>
        <xdr:cNvSpPr txBox="1"/>
      </xdr:nvSpPr>
      <xdr:spPr>
        <a:xfrm>
          <a:off x="4813300" y="5910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69" name="フローチャート: 判断 68">
          <a:extLst>
            <a:ext uri="{FF2B5EF4-FFF2-40B4-BE49-F238E27FC236}">
              <a16:creationId xmlns:a16="http://schemas.microsoft.com/office/drawing/2014/main" id="{27081728-7E8C-4315-95C9-0605EFAAAC5E}"/>
            </a:ext>
          </a:extLst>
        </xdr:cNvPr>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0" name="フローチャート: 判断 69">
          <a:extLst>
            <a:ext uri="{FF2B5EF4-FFF2-40B4-BE49-F238E27FC236}">
              <a16:creationId xmlns:a16="http://schemas.microsoft.com/office/drawing/2014/main" id="{18735C72-DBEF-4A51-ACA7-9A57431BB72B}"/>
            </a:ext>
          </a:extLst>
        </xdr:cNvPr>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1" name="フローチャート: 判断 70">
          <a:extLst>
            <a:ext uri="{FF2B5EF4-FFF2-40B4-BE49-F238E27FC236}">
              <a16:creationId xmlns:a16="http://schemas.microsoft.com/office/drawing/2014/main" id="{E5E8C20B-F266-4494-929D-A6EB75236A0B}"/>
            </a:ext>
          </a:extLst>
        </xdr:cNvPr>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72" name="フローチャート: 判断 71">
          <a:extLst>
            <a:ext uri="{FF2B5EF4-FFF2-40B4-BE49-F238E27FC236}">
              <a16:creationId xmlns:a16="http://schemas.microsoft.com/office/drawing/2014/main" id="{31F97A72-314A-4991-9DDD-8B83197C53EA}"/>
            </a:ext>
          </a:extLst>
        </xdr:cNvPr>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75311</xdr:rowOff>
    </xdr:from>
    <xdr:to>
      <xdr:col>7</xdr:col>
      <xdr:colOff>187325</xdr:colOff>
      <xdr:row>31</xdr:row>
      <xdr:rowOff>5461</xdr:rowOff>
    </xdr:to>
    <xdr:sp macro="" textlink="">
      <xdr:nvSpPr>
        <xdr:cNvPr id="73" name="フローチャート: 判断 72">
          <a:extLst>
            <a:ext uri="{FF2B5EF4-FFF2-40B4-BE49-F238E27FC236}">
              <a16:creationId xmlns:a16="http://schemas.microsoft.com/office/drawing/2014/main" id="{6F9609F7-3A23-4056-A83E-310449B92D69}"/>
            </a:ext>
          </a:extLst>
        </xdr:cNvPr>
        <xdr:cNvSpPr/>
      </xdr:nvSpPr>
      <xdr:spPr>
        <a:xfrm>
          <a:off x="17145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1358887-31E8-4918-A1F8-228FE053B3D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F471775-21EB-4AAB-9F7C-746693BBD2D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FAF5760-3554-4AFD-BE1D-1EE99315DF3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27A1D03-A52D-4FB9-8599-E630D5817FC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DB27F70-E689-4AC7-A2F5-6946AC2C341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9" name="楕円 78">
          <a:extLst>
            <a:ext uri="{FF2B5EF4-FFF2-40B4-BE49-F238E27FC236}">
              <a16:creationId xmlns:a16="http://schemas.microsoft.com/office/drawing/2014/main" id="{A66AD384-2A9F-4F0D-8597-8D9BA568C7AB}"/>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0" name="有形固定資産減価償却率該当値テキスト">
          <a:extLst>
            <a:ext uri="{FF2B5EF4-FFF2-40B4-BE49-F238E27FC236}">
              <a16:creationId xmlns:a16="http://schemas.microsoft.com/office/drawing/2014/main" id="{ACBB94F7-E086-4B6A-B594-1CCB376874A9}"/>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16129</xdr:rowOff>
    </xdr:from>
    <xdr:to>
      <xdr:col>19</xdr:col>
      <xdr:colOff>187325</xdr:colOff>
      <xdr:row>31</xdr:row>
      <xdr:rowOff>117729</xdr:rowOff>
    </xdr:to>
    <xdr:sp macro="" textlink="">
      <xdr:nvSpPr>
        <xdr:cNvPr id="81" name="楕円 80">
          <a:extLst>
            <a:ext uri="{FF2B5EF4-FFF2-40B4-BE49-F238E27FC236}">
              <a16:creationId xmlns:a16="http://schemas.microsoft.com/office/drawing/2014/main" id="{D2B49BEC-46A0-4E1B-88F2-C49175FDC068}"/>
            </a:ext>
          </a:extLst>
        </xdr:cNvPr>
        <xdr:cNvSpPr/>
      </xdr:nvSpPr>
      <xdr:spPr>
        <a:xfrm>
          <a:off x="4000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66929</xdr:rowOff>
    </xdr:from>
    <xdr:to>
      <xdr:col>23</xdr:col>
      <xdr:colOff>85725</xdr:colOff>
      <xdr:row>31</xdr:row>
      <xdr:rowOff>118745</xdr:rowOff>
    </xdr:to>
    <xdr:cxnSp macro="">
      <xdr:nvCxnSpPr>
        <xdr:cNvPr id="82" name="直線コネクタ 81">
          <a:extLst>
            <a:ext uri="{FF2B5EF4-FFF2-40B4-BE49-F238E27FC236}">
              <a16:creationId xmlns:a16="http://schemas.microsoft.com/office/drawing/2014/main" id="{925E496D-4A5F-4267-8113-1037FBF6A456}"/>
            </a:ext>
          </a:extLst>
        </xdr:cNvPr>
        <xdr:cNvCxnSpPr/>
      </xdr:nvCxnSpPr>
      <xdr:spPr>
        <a:xfrm>
          <a:off x="4051300" y="615340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144399</xdr:rowOff>
    </xdr:from>
    <xdr:to>
      <xdr:col>15</xdr:col>
      <xdr:colOff>187325</xdr:colOff>
      <xdr:row>31</xdr:row>
      <xdr:rowOff>74549</xdr:rowOff>
    </xdr:to>
    <xdr:sp macro="" textlink="">
      <xdr:nvSpPr>
        <xdr:cNvPr id="83" name="楕円 82">
          <a:extLst>
            <a:ext uri="{FF2B5EF4-FFF2-40B4-BE49-F238E27FC236}">
              <a16:creationId xmlns:a16="http://schemas.microsoft.com/office/drawing/2014/main" id="{3882E2C2-2798-48CF-94A9-F60AFD07F706}"/>
            </a:ext>
          </a:extLst>
        </xdr:cNvPr>
        <xdr:cNvSpPr/>
      </xdr:nvSpPr>
      <xdr:spPr>
        <a:xfrm>
          <a:off x="3238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23749</xdr:rowOff>
    </xdr:from>
    <xdr:to>
      <xdr:col>19</xdr:col>
      <xdr:colOff>136525</xdr:colOff>
      <xdr:row>31</xdr:row>
      <xdr:rowOff>66929</xdr:rowOff>
    </xdr:to>
    <xdr:cxnSp macro="">
      <xdr:nvCxnSpPr>
        <xdr:cNvPr id="84" name="直線コネクタ 83">
          <a:extLst>
            <a:ext uri="{FF2B5EF4-FFF2-40B4-BE49-F238E27FC236}">
              <a16:creationId xmlns:a16="http://schemas.microsoft.com/office/drawing/2014/main" id="{42967A0B-35E3-4842-989D-51E340752FED}"/>
            </a:ext>
          </a:extLst>
        </xdr:cNvPr>
        <xdr:cNvCxnSpPr/>
      </xdr:nvCxnSpPr>
      <xdr:spPr>
        <a:xfrm>
          <a:off x="3289300" y="611022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5" name="楕円 84">
          <a:extLst>
            <a:ext uri="{FF2B5EF4-FFF2-40B4-BE49-F238E27FC236}">
              <a16:creationId xmlns:a16="http://schemas.microsoft.com/office/drawing/2014/main" id="{8D3B8BFE-CF8F-4499-9D79-FE2F230A74B0}"/>
            </a:ext>
          </a:extLst>
        </xdr:cNvPr>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23749</xdr:rowOff>
    </xdr:to>
    <xdr:cxnSp macro="">
      <xdr:nvCxnSpPr>
        <xdr:cNvPr id="86" name="直線コネクタ 85">
          <a:extLst>
            <a:ext uri="{FF2B5EF4-FFF2-40B4-BE49-F238E27FC236}">
              <a16:creationId xmlns:a16="http://schemas.microsoft.com/office/drawing/2014/main" id="{C5222DA1-F7FB-4589-8D9D-88E5076016A9}"/>
            </a:ext>
          </a:extLst>
        </xdr:cNvPr>
        <xdr:cNvCxnSpPr/>
      </xdr:nvCxnSpPr>
      <xdr:spPr>
        <a:xfrm>
          <a:off x="2527300" y="605409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58039</xdr:rowOff>
    </xdr:from>
    <xdr:to>
      <xdr:col>7</xdr:col>
      <xdr:colOff>187325</xdr:colOff>
      <xdr:row>30</xdr:row>
      <xdr:rowOff>159639</xdr:rowOff>
    </xdr:to>
    <xdr:sp macro="" textlink="">
      <xdr:nvSpPr>
        <xdr:cNvPr id="87" name="楕円 86">
          <a:extLst>
            <a:ext uri="{FF2B5EF4-FFF2-40B4-BE49-F238E27FC236}">
              <a16:creationId xmlns:a16="http://schemas.microsoft.com/office/drawing/2014/main" id="{A636EAB4-91CC-4D93-82EC-64FB42971DFA}"/>
            </a:ext>
          </a:extLst>
        </xdr:cNvPr>
        <xdr:cNvSpPr/>
      </xdr:nvSpPr>
      <xdr:spPr>
        <a:xfrm>
          <a:off x="1714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108839</xdr:rowOff>
    </xdr:from>
    <xdr:to>
      <xdr:col>11</xdr:col>
      <xdr:colOff>136525</xdr:colOff>
      <xdr:row>30</xdr:row>
      <xdr:rowOff>139065</xdr:rowOff>
    </xdr:to>
    <xdr:cxnSp macro="">
      <xdr:nvCxnSpPr>
        <xdr:cNvPr id="88" name="直線コネクタ 87">
          <a:extLst>
            <a:ext uri="{FF2B5EF4-FFF2-40B4-BE49-F238E27FC236}">
              <a16:creationId xmlns:a16="http://schemas.microsoft.com/office/drawing/2014/main" id="{7945ABF7-8A4F-43F4-8578-F49D50BAB5EA}"/>
            </a:ext>
          </a:extLst>
        </xdr:cNvPr>
        <xdr:cNvCxnSpPr/>
      </xdr:nvCxnSpPr>
      <xdr:spPr>
        <a:xfrm>
          <a:off x="1765300" y="602386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95394</xdr:rowOff>
    </xdr:from>
    <xdr:ext cx="405111" cy="259045"/>
    <xdr:sp macro="" textlink="">
      <xdr:nvSpPr>
        <xdr:cNvPr id="89" name="n_1aveValue有形固定資産減価償却率">
          <a:extLst>
            <a:ext uri="{FF2B5EF4-FFF2-40B4-BE49-F238E27FC236}">
              <a16:creationId xmlns:a16="http://schemas.microsoft.com/office/drawing/2014/main" id="{6CBA61ED-CA53-4A05-A60D-01E0BC583F0B}"/>
            </a:ext>
          </a:extLst>
        </xdr:cNvPr>
        <xdr:cNvSpPr txBox="1"/>
      </xdr:nvSpPr>
      <xdr:spPr>
        <a:xfrm>
          <a:off x="38360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90" name="n_2aveValue有形固定資産減価償却率">
          <a:extLst>
            <a:ext uri="{FF2B5EF4-FFF2-40B4-BE49-F238E27FC236}">
              <a16:creationId xmlns:a16="http://schemas.microsoft.com/office/drawing/2014/main" id="{DE8EF85A-EBB5-423B-BE68-FCA8D4D9843C}"/>
            </a:ext>
          </a:extLst>
        </xdr:cNvPr>
        <xdr:cNvSpPr txBox="1"/>
      </xdr:nvSpPr>
      <xdr:spPr>
        <a:xfrm>
          <a:off x="30867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91" name="n_3aveValue有形固定資産減価償却率">
          <a:extLst>
            <a:ext uri="{FF2B5EF4-FFF2-40B4-BE49-F238E27FC236}">
              <a16:creationId xmlns:a16="http://schemas.microsoft.com/office/drawing/2014/main" id="{9F6794FC-492D-4A73-8F7F-AEB64E91B903}"/>
            </a:ext>
          </a:extLst>
        </xdr:cNvPr>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168038</xdr:rowOff>
    </xdr:from>
    <xdr:ext cx="405111" cy="259045"/>
    <xdr:sp macro="" textlink="">
      <xdr:nvSpPr>
        <xdr:cNvPr id="92" name="n_4aveValue有形固定資産減価償却率">
          <a:extLst>
            <a:ext uri="{FF2B5EF4-FFF2-40B4-BE49-F238E27FC236}">
              <a16:creationId xmlns:a16="http://schemas.microsoft.com/office/drawing/2014/main" id="{50CD8591-F914-429E-BDD0-1868FAA0889A}"/>
            </a:ext>
          </a:extLst>
        </xdr:cNvPr>
        <xdr:cNvSpPr txBox="1"/>
      </xdr:nvSpPr>
      <xdr:spPr>
        <a:xfrm>
          <a:off x="1562744" y="608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108856</xdr:rowOff>
    </xdr:from>
    <xdr:ext cx="405111" cy="259045"/>
    <xdr:sp macro="" textlink="">
      <xdr:nvSpPr>
        <xdr:cNvPr id="93" name="n_1mainValue有形固定資産減価償却率">
          <a:extLst>
            <a:ext uri="{FF2B5EF4-FFF2-40B4-BE49-F238E27FC236}">
              <a16:creationId xmlns:a16="http://schemas.microsoft.com/office/drawing/2014/main" id="{39103745-6B92-4E0E-B846-7F4713D6987B}"/>
            </a:ext>
          </a:extLst>
        </xdr:cNvPr>
        <xdr:cNvSpPr txBox="1"/>
      </xdr:nvSpPr>
      <xdr:spPr>
        <a:xfrm>
          <a:off x="38360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94" name="n_2mainValue有形固定資産減価償却率">
          <a:extLst>
            <a:ext uri="{FF2B5EF4-FFF2-40B4-BE49-F238E27FC236}">
              <a16:creationId xmlns:a16="http://schemas.microsoft.com/office/drawing/2014/main" id="{C09CF123-BD37-4620-AA18-B3C3C54DDFB3}"/>
            </a:ext>
          </a:extLst>
        </xdr:cNvPr>
        <xdr:cNvSpPr txBox="1"/>
      </xdr:nvSpPr>
      <xdr:spPr>
        <a:xfrm>
          <a:off x="3086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5" name="n_3mainValue有形固定資産減価償却率">
          <a:extLst>
            <a:ext uri="{FF2B5EF4-FFF2-40B4-BE49-F238E27FC236}">
              <a16:creationId xmlns:a16="http://schemas.microsoft.com/office/drawing/2014/main" id="{3AF3833B-3F0D-402F-854F-AA1C0DC8304C}"/>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4716</xdr:rowOff>
    </xdr:from>
    <xdr:ext cx="405111" cy="259045"/>
    <xdr:sp macro="" textlink="">
      <xdr:nvSpPr>
        <xdr:cNvPr id="96" name="n_4mainValue有形固定資産減価償却率">
          <a:extLst>
            <a:ext uri="{FF2B5EF4-FFF2-40B4-BE49-F238E27FC236}">
              <a16:creationId xmlns:a16="http://schemas.microsoft.com/office/drawing/2014/main" id="{64B02138-BC65-48F3-95F2-2A8D5EBA279D}"/>
            </a:ext>
          </a:extLst>
        </xdr:cNvPr>
        <xdr:cNvSpPr txBox="1"/>
      </xdr:nvSpPr>
      <xdr:spPr>
        <a:xfrm>
          <a:off x="1562744" y="57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1A4804B-F565-4FF2-944F-D781AB22F47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708125A9-5F24-42C0-8085-CF9EDC4707E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A486406-8553-454F-8411-3A3F0DA69E9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FD32E5ED-A4CA-452C-95B5-783482ABEE9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EB613CB-1B41-4438-BB8B-4D61541D4A0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882A127-FC01-44F6-B6DE-3FE9B0B8DA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61FB356-054A-4499-8907-AB08EC1044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E5822C9-F9B0-4B77-AC03-B8003C704F8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2B6AEC55-4828-4745-B4A1-12B97A4CD06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ED1EB96-EF9C-4A0B-86C8-F6C7336AD50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8B551C56-53C4-4AD1-821D-0AD47306F56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8AE697E-6CA5-4594-AA8E-540A8C4BFB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BE0C3DD-38A5-4AC8-9FE7-FF15BB809B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ポイント高い値となっているものの、昨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水害による災害復旧事業債などの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償還が進んだためである。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、水害で取り崩した財政調整基金を水害前の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億円程度まで増加させていくとともに、市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を抑制することで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7BA05DF-4682-4907-BD29-96D953782DE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446F4B5-7765-42EE-9DE6-217C4F86E0F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34A627A-E3AD-4305-816C-EBF4F84B299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CC8F5816-36BD-4F15-9CC3-EF019892FF9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9826EC93-85E4-440B-A9F0-57BA61B97E5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C17C4322-3105-41C1-8EB5-9768835257E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478F4C9F-D185-4548-82C5-5E1D8AEE43D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FDB1FC76-2C1D-4915-9C25-794464C520C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A3E9A56-DFDB-44CF-8B65-0DE1F3DE2F4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2B14DDC5-FAA2-43EB-B094-2E0F1111850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87504C4-E8D2-4650-95AB-C156CE42484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A590A657-6F72-490A-A62A-B47FC523636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CB101510-3011-41C3-85D7-7D974B065ACD}"/>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3897135-E237-4B67-9E2E-96A660E596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A54320AF-4341-4EC2-A907-77D419D3080A}"/>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F80166B6-0AD3-45BD-8C58-C8668EEB301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6" name="直線コネクタ 125">
          <a:extLst>
            <a:ext uri="{FF2B5EF4-FFF2-40B4-BE49-F238E27FC236}">
              <a16:creationId xmlns:a16="http://schemas.microsoft.com/office/drawing/2014/main" id="{81E168BF-0517-4427-9095-0F5B90491F64}"/>
            </a:ext>
          </a:extLst>
        </xdr:cNvPr>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7" name="債務償還比率最小値テキスト">
          <a:extLst>
            <a:ext uri="{FF2B5EF4-FFF2-40B4-BE49-F238E27FC236}">
              <a16:creationId xmlns:a16="http://schemas.microsoft.com/office/drawing/2014/main" id="{385E768D-967E-4051-95AC-3A7B12B4DBF1}"/>
            </a:ext>
          </a:extLst>
        </xdr:cNvPr>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8" name="直線コネクタ 127">
          <a:extLst>
            <a:ext uri="{FF2B5EF4-FFF2-40B4-BE49-F238E27FC236}">
              <a16:creationId xmlns:a16="http://schemas.microsoft.com/office/drawing/2014/main" id="{B57A89AD-EFF6-44B0-9B47-D95BB4A10BCE}"/>
            </a:ext>
          </a:extLst>
        </xdr:cNvPr>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9" name="債務償還比率最大値テキスト">
          <a:extLst>
            <a:ext uri="{FF2B5EF4-FFF2-40B4-BE49-F238E27FC236}">
              <a16:creationId xmlns:a16="http://schemas.microsoft.com/office/drawing/2014/main" id="{B7263D5F-A671-405C-8330-12D3602A4CBE}"/>
            </a:ext>
          </a:extLst>
        </xdr:cNvPr>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30" name="直線コネクタ 129">
          <a:extLst>
            <a:ext uri="{FF2B5EF4-FFF2-40B4-BE49-F238E27FC236}">
              <a16:creationId xmlns:a16="http://schemas.microsoft.com/office/drawing/2014/main" id="{7BEF6B19-0034-49DF-BD5E-11E30DDEB794}"/>
            </a:ext>
          </a:extLst>
        </xdr:cNvPr>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31" name="債務償還比率平均値テキスト">
          <a:extLst>
            <a:ext uri="{FF2B5EF4-FFF2-40B4-BE49-F238E27FC236}">
              <a16:creationId xmlns:a16="http://schemas.microsoft.com/office/drawing/2014/main" id="{6E4659FA-00E4-4392-AE51-A4B90A3698F3}"/>
            </a:ext>
          </a:extLst>
        </xdr:cNvPr>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32" name="フローチャート: 判断 131">
          <a:extLst>
            <a:ext uri="{FF2B5EF4-FFF2-40B4-BE49-F238E27FC236}">
              <a16:creationId xmlns:a16="http://schemas.microsoft.com/office/drawing/2014/main" id="{FA3F473C-9FC2-4B9B-A004-C20F4F530201}"/>
            </a:ext>
          </a:extLst>
        </xdr:cNvPr>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3" name="フローチャート: 判断 132">
          <a:extLst>
            <a:ext uri="{FF2B5EF4-FFF2-40B4-BE49-F238E27FC236}">
              <a16:creationId xmlns:a16="http://schemas.microsoft.com/office/drawing/2014/main" id="{3D920F4C-7B2F-4B5A-A0B6-41881117B0C4}"/>
            </a:ext>
          </a:extLst>
        </xdr:cNvPr>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4" name="フローチャート: 判断 133">
          <a:extLst>
            <a:ext uri="{FF2B5EF4-FFF2-40B4-BE49-F238E27FC236}">
              <a16:creationId xmlns:a16="http://schemas.microsoft.com/office/drawing/2014/main" id="{1E8DD485-DAD7-4265-B13D-8D6073EB2930}"/>
            </a:ext>
          </a:extLst>
        </xdr:cNvPr>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5" name="フローチャート: 判断 134">
          <a:extLst>
            <a:ext uri="{FF2B5EF4-FFF2-40B4-BE49-F238E27FC236}">
              <a16:creationId xmlns:a16="http://schemas.microsoft.com/office/drawing/2014/main" id="{C8B4E991-CD79-4808-8A9A-2ABB5D9B8FBC}"/>
            </a:ext>
          </a:extLst>
        </xdr:cNvPr>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73872</xdr:rowOff>
    </xdr:from>
    <xdr:to>
      <xdr:col>60</xdr:col>
      <xdr:colOff>123825</xdr:colOff>
      <xdr:row>31</xdr:row>
      <xdr:rowOff>4022</xdr:rowOff>
    </xdr:to>
    <xdr:sp macro="" textlink="">
      <xdr:nvSpPr>
        <xdr:cNvPr id="136" name="フローチャート: 判断 135">
          <a:extLst>
            <a:ext uri="{FF2B5EF4-FFF2-40B4-BE49-F238E27FC236}">
              <a16:creationId xmlns:a16="http://schemas.microsoft.com/office/drawing/2014/main" id="{2D613EEC-44A6-485E-91B7-B9B16FDFC8ED}"/>
            </a:ext>
          </a:extLst>
        </xdr:cNvPr>
        <xdr:cNvSpPr/>
      </xdr:nvSpPr>
      <xdr:spPr>
        <a:xfrm>
          <a:off x="11747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969EA7D-95AD-4247-B826-6020499C93B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D6360D9-005D-4264-8D4B-491D5233D6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236C261-D5C5-44A9-B2D9-F101D4261B3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E1AA784-4E51-48FF-BCB3-529BA531A69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25258B4-DD7D-4DAD-89E1-EB87255A065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12912</xdr:rowOff>
    </xdr:from>
    <xdr:to>
      <xdr:col>76</xdr:col>
      <xdr:colOff>73025</xdr:colOff>
      <xdr:row>33</xdr:row>
      <xdr:rowOff>114512</xdr:rowOff>
    </xdr:to>
    <xdr:sp macro="" textlink="">
      <xdr:nvSpPr>
        <xdr:cNvPr id="142" name="楕円 141">
          <a:extLst>
            <a:ext uri="{FF2B5EF4-FFF2-40B4-BE49-F238E27FC236}">
              <a16:creationId xmlns:a16="http://schemas.microsoft.com/office/drawing/2014/main" id="{55C81404-1366-4FEB-95AB-EB2346592217}"/>
            </a:ext>
          </a:extLst>
        </xdr:cNvPr>
        <xdr:cNvSpPr/>
      </xdr:nvSpPr>
      <xdr:spPr>
        <a:xfrm>
          <a:off x="147447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162789</xdr:rowOff>
    </xdr:from>
    <xdr:ext cx="469744" cy="259045"/>
    <xdr:sp macro="" textlink="">
      <xdr:nvSpPr>
        <xdr:cNvPr id="143" name="債務償還比率該当値テキスト">
          <a:extLst>
            <a:ext uri="{FF2B5EF4-FFF2-40B4-BE49-F238E27FC236}">
              <a16:creationId xmlns:a16="http://schemas.microsoft.com/office/drawing/2014/main" id="{2A0896DA-CA8E-4B8D-BAF5-8900A8CA3C31}"/>
            </a:ext>
          </a:extLst>
        </xdr:cNvPr>
        <xdr:cNvSpPr txBox="1"/>
      </xdr:nvSpPr>
      <xdr:spPr>
        <a:xfrm>
          <a:off x="14846300" y="6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52673</xdr:rowOff>
    </xdr:from>
    <xdr:to>
      <xdr:col>72</xdr:col>
      <xdr:colOff>123825</xdr:colOff>
      <xdr:row>33</xdr:row>
      <xdr:rowOff>154273</xdr:rowOff>
    </xdr:to>
    <xdr:sp macro="" textlink="">
      <xdr:nvSpPr>
        <xdr:cNvPr id="144" name="楕円 143">
          <a:extLst>
            <a:ext uri="{FF2B5EF4-FFF2-40B4-BE49-F238E27FC236}">
              <a16:creationId xmlns:a16="http://schemas.microsoft.com/office/drawing/2014/main" id="{00A9DA56-485D-46F5-9054-98882DF17C91}"/>
            </a:ext>
          </a:extLst>
        </xdr:cNvPr>
        <xdr:cNvSpPr/>
      </xdr:nvSpPr>
      <xdr:spPr>
        <a:xfrm>
          <a:off x="14033500" y="64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63712</xdr:rowOff>
    </xdr:from>
    <xdr:to>
      <xdr:col>76</xdr:col>
      <xdr:colOff>22225</xdr:colOff>
      <xdr:row>33</xdr:row>
      <xdr:rowOff>103474</xdr:rowOff>
    </xdr:to>
    <xdr:cxnSp macro="">
      <xdr:nvCxnSpPr>
        <xdr:cNvPr id="145" name="直線コネクタ 144">
          <a:extLst>
            <a:ext uri="{FF2B5EF4-FFF2-40B4-BE49-F238E27FC236}">
              <a16:creationId xmlns:a16="http://schemas.microsoft.com/office/drawing/2014/main" id="{EB877BC5-CD4C-4289-8D7A-7ED80D761DD4}"/>
            </a:ext>
          </a:extLst>
        </xdr:cNvPr>
        <xdr:cNvCxnSpPr/>
      </xdr:nvCxnSpPr>
      <xdr:spPr>
        <a:xfrm flipV="1">
          <a:off x="14084300" y="6493087"/>
          <a:ext cx="7112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24966</xdr:rowOff>
    </xdr:from>
    <xdr:to>
      <xdr:col>68</xdr:col>
      <xdr:colOff>123825</xdr:colOff>
      <xdr:row>33</xdr:row>
      <xdr:rowOff>126566</xdr:rowOff>
    </xdr:to>
    <xdr:sp macro="" textlink="">
      <xdr:nvSpPr>
        <xdr:cNvPr id="146" name="楕円 145">
          <a:extLst>
            <a:ext uri="{FF2B5EF4-FFF2-40B4-BE49-F238E27FC236}">
              <a16:creationId xmlns:a16="http://schemas.microsoft.com/office/drawing/2014/main" id="{816F435C-4E01-4519-A083-0A7600F2D7A6}"/>
            </a:ext>
          </a:extLst>
        </xdr:cNvPr>
        <xdr:cNvSpPr/>
      </xdr:nvSpPr>
      <xdr:spPr>
        <a:xfrm>
          <a:off x="13271500" y="64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75766</xdr:rowOff>
    </xdr:from>
    <xdr:to>
      <xdr:col>72</xdr:col>
      <xdr:colOff>73025</xdr:colOff>
      <xdr:row>33</xdr:row>
      <xdr:rowOff>103474</xdr:rowOff>
    </xdr:to>
    <xdr:cxnSp macro="">
      <xdr:nvCxnSpPr>
        <xdr:cNvPr id="147" name="直線コネクタ 146">
          <a:extLst>
            <a:ext uri="{FF2B5EF4-FFF2-40B4-BE49-F238E27FC236}">
              <a16:creationId xmlns:a16="http://schemas.microsoft.com/office/drawing/2014/main" id="{861BE1BC-87E7-4BB5-B4D4-59F538D5A471}"/>
            </a:ext>
          </a:extLst>
        </xdr:cNvPr>
        <xdr:cNvCxnSpPr/>
      </xdr:nvCxnSpPr>
      <xdr:spPr>
        <a:xfrm>
          <a:off x="13322300" y="6505141"/>
          <a:ext cx="7620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115284</xdr:rowOff>
    </xdr:from>
    <xdr:to>
      <xdr:col>64</xdr:col>
      <xdr:colOff>123825</xdr:colOff>
      <xdr:row>34</xdr:row>
      <xdr:rowOff>45434</xdr:rowOff>
    </xdr:to>
    <xdr:sp macro="" textlink="">
      <xdr:nvSpPr>
        <xdr:cNvPr id="148" name="楕円 147">
          <a:extLst>
            <a:ext uri="{FF2B5EF4-FFF2-40B4-BE49-F238E27FC236}">
              <a16:creationId xmlns:a16="http://schemas.microsoft.com/office/drawing/2014/main" id="{5652FAB5-9F05-4AF4-B236-924C9BAE3842}"/>
            </a:ext>
          </a:extLst>
        </xdr:cNvPr>
        <xdr:cNvSpPr/>
      </xdr:nvSpPr>
      <xdr:spPr>
        <a:xfrm>
          <a:off x="12509500" y="65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75766</xdr:rowOff>
    </xdr:from>
    <xdr:to>
      <xdr:col>68</xdr:col>
      <xdr:colOff>73025</xdr:colOff>
      <xdr:row>33</xdr:row>
      <xdr:rowOff>166084</xdr:rowOff>
    </xdr:to>
    <xdr:cxnSp macro="">
      <xdr:nvCxnSpPr>
        <xdr:cNvPr id="149" name="直線コネクタ 148">
          <a:extLst>
            <a:ext uri="{FF2B5EF4-FFF2-40B4-BE49-F238E27FC236}">
              <a16:creationId xmlns:a16="http://schemas.microsoft.com/office/drawing/2014/main" id="{5D370113-60F2-47B6-AA00-4063C4CC01FF}"/>
            </a:ext>
          </a:extLst>
        </xdr:cNvPr>
        <xdr:cNvCxnSpPr/>
      </xdr:nvCxnSpPr>
      <xdr:spPr>
        <a:xfrm flipV="1">
          <a:off x="12560300" y="6505141"/>
          <a:ext cx="762000" cy="9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106447</xdr:rowOff>
    </xdr:from>
    <xdr:to>
      <xdr:col>60</xdr:col>
      <xdr:colOff>123825</xdr:colOff>
      <xdr:row>32</xdr:row>
      <xdr:rowOff>36597</xdr:rowOff>
    </xdr:to>
    <xdr:sp macro="" textlink="">
      <xdr:nvSpPr>
        <xdr:cNvPr id="150" name="楕円 149">
          <a:extLst>
            <a:ext uri="{FF2B5EF4-FFF2-40B4-BE49-F238E27FC236}">
              <a16:creationId xmlns:a16="http://schemas.microsoft.com/office/drawing/2014/main" id="{AB2A516C-5C16-474D-94D3-E6A075BEB75A}"/>
            </a:ext>
          </a:extLst>
        </xdr:cNvPr>
        <xdr:cNvSpPr/>
      </xdr:nvSpPr>
      <xdr:spPr>
        <a:xfrm>
          <a:off x="11747500" y="61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157247</xdr:rowOff>
    </xdr:from>
    <xdr:to>
      <xdr:col>64</xdr:col>
      <xdr:colOff>73025</xdr:colOff>
      <xdr:row>33</xdr:row>
      <xdr:rowOff>166084</xdr:rowOff>
    </xdr:to>
    <xdr:cxnSp macro="">
      <xdr:nvCxnSpPr>
        <xdr:cNvPr id="151" name="直線コネクタ 150">
          <a:extLst>
            <a:ext uri="{FF2B5EF4-FFF2-40B4-BE49-F238E27FC236}">
              <a16:creationId xmlns:a16="http://schemas.microsoft.com/office/drawing/2014/main" id="{FE09B30B-9483-42E8-B9C7-DE5EEDECA846}"/>
            </a:ext>
          </a:extLst>
        </xdr:cNvPr>
        <xdr:cNvCxnSpPr/>
      </xdr:nvCxnSpPr>
      <xdr:spPr>
        <a:xfrm>
          <a:off x="11798300" y="6243722"/>
          <a:ext cx="762000" cy="35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52" name="n_1aveValue債務償還比率">
          <a:extLst>
            <a:ext uri="{FF2B5EF4-FFF2-40B4-BE49-F238E27FC236}">
              <a16:creationId xmlns:a16="http://schemas.microsoft.com/office/drawing/2014/main" id="{37E2C847-ABCA-426F-88D6-A65E5AEB475A}"/>
            </a:ext>
          </a:extLst>
        </xdr:cNvPr>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53" name="n_2aveValue債務償還比率">
          <a:extLst>
            <a:ext uri="{FF2B5EF4-FFF2-40B4-BE49-F238E27FC236}">
              <a16:creationId xmlns:a16="http://schemas.microsoft.com/office/drawing/2014/main" id="{6F737CA1-E6AD-433F-AA41-1123CC656609}"/>
            </a:ext>
          </a:extLst>
        </xdr:cNvPr>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54" name="n_3aveValue債務償還比率">
          <a:extLst>
            <a:ext uri="{FF2B5EF4-FFF2-40B4-BE49-F238E27FC236}">
              <a16:creationId xmlns:a16="http://schemas.microsoft.com/office/drawing/2014/main" id="{353E7DD1-AD6C-4E8E-8791-04641FF6D912}"/>
            </a:ext>
          </a:extLst>
        </xdr:cNvPr>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20549</xdr:rowOff>
    </xdr:from>
    <xdr:ext cx="469744" cy="259045"/>
    <xdr:sp macro="" textlink="">
      <xdr:nvSpPr>
        <xdr:cNvPr id="155" name="n_4aveValue債務償還比率">
          <a:extLst>
            <a:ext uri="{FF2B5EF4-FFF2-40B4-BE49-F238E27FC236}">
              <a16:creationId xmlns:a16="http://schemas.microsoft.com/office/drawing/2014/main" id="{DFF9FAF7-9647-4D06-A60A-A4B33132732A}"/>
            </a:ext>
          </a:extLst>
        </xdr:cNvPr>
        <xdr:cNvSpPr txBox="1"/>
      </xdr:nvSpPr>
      <xdr:spPr>
        <a:xfrm>
          <a:off x="11563427" y="57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145401</xdr:rowOff>
    </xdr:from>
    <xdr:ext cx="469744" cy="259045"/>
    <xdr:sp macro="" textlink="">
      <xdr:nvSpPr>
        <xdr:cNvPr id="156" name="n_1mainValue債務償還比率">
          <a:extLst>
            <a:ext uri="{FF2B5EF4-FFF2-40B4-BE49-F238E27FC236}">
              <a16:creationId xmlns:a16="http://schemas.microsoft.com/office/drawing/2014/main" id="{79C30C73-03E3-4788-ABF5-02C9491B5016}"/>
            </a:ext>
          </a:extLst>
        </xdr:cNvPr>
        <xdr:cNvSpPr txBox="1"/>
      </xdr:nvSpPr>
      <xdr:spPr>
        <a:xfrm>
          <a:off x="13836727" y="65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117693</xdr:rowOff>
    </xdr:from>
    <xdr:ext cx="469744" cy="259045"/>
    <xdr:sp macro="" textlink="">
      <xdr:nvSpPr>
        <xdr:cNvPr id="157" name="n_2mainValue債務償還比率">
          <a:extLst>
            <a:ext uri="{FF2B5EF4-FFF2-40B4-BE49-F238E27FC236}">
              <a16:creationId xmlns:a16="http://schemas.microsoft.com/office/drawing/2014/main" id="{740A7DB7-892E-4618-BA9D-FE34DBF8DB8A}"/>
            </a:ext>
          </a:extLst>
        </xdr:cNvPr>
        <xdr:cNvSpPr txBox="1"/>
      </xdr:nvSpPr>
      <xdr:spPr>
        <a:xfrm>
          <a:off x="13087427" y="654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36561</xdr:rowOff>
    </xdr:from>
    <xdr:ext cx="469744" cy="259045"/>
    <xdr:sp macro="" textlink="">
      <xdr:nvSpPr>
        <xdr:cNvPr id="158" name="n_3mainValue債務償還比率">
          <a:extLst>
            <a:ext uri="{FF2B5EF4-FFF2-40B4-BE49-F238E27FC236}">
              <a16:creationId xmlns:a16="http://schemas.microsoft.com/office/drawing/2014/main" id="{F77F7FBB-E1FD-4D6A-92CA-9B4F92BD6AE1}"/>
            </a:ext>
          </a:extLst>
        </xdr:cNvPr>
        <xdr:cNvSpPr txBox="1"/>
      </xdr:nvSpPr>
      <xdr:spPr>
        <a:xfrm>
          <a:off x="12325427" y="663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27724</xdr:rowOff>
    </xdr:from>
    <xdr:ext cx="469744" cy="259045"/>
    <xdr:sp macro="" textlink="">
      <xdr:nvSpPr>
        <xdr:cNvPr id="159" name="n_4mainValue債務償還比率">
          <a:extLst>
            <a:ext uri="{FF2B5EF4-FFF2-40B4-BE49-F238E27FC236}">
              <a16:creationId xmlns:a16="http://schemas.microsoft.com/office/drawing/2014/main" id="{D959EEED-3CD0-45CB-8BD2-8E535D7F891A}"/>
            </a:ext>
          </a:extLst>
        </xdr:cNvPr>
        <xdr:cNvSpPr txBox="1"/>
      </xdr:nvSpPr>
      <xdr:spPr>
        <a:xfrm>
          <a:off x="11563427" y="62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2C085C2-D96B-4120-848F-EBA7C0A7EFF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192264E4-1CFA-49F6-B3AA-15F90908517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2BD990A2-4F05-4014-8666-C00EDC17EB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FA8AEF6F-D563-4374-A451-A0FBFC5E43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4DD7E372-B8F4-4B01-81F5-8734F74325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CC3AFD63-4541-4FD6-BE02-E452F4F8D6E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ED11D1-31CB-4DC2-8550-4B37C9B709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171FDD-C41D-417D-B5C9-DC64ED04CA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4A05F3-4E1C-4932-8D7B-0656225E45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091836-5C2F-48CF-942A-1926607694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17B72D-5537-42F2-836D-A93A0243B0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9D957E-8AB9-4618-82F8-35E9963C95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2ED0AC-5870-40B6-AAE7-2F222CABAF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BA9279-751B-4C7A-AE92-6AB2CDB77F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5DCA44-564C-47C8-BE5C-3EF277B361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1CB084-9588-433C-A83F-EA35FD7A4F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B70C7A-8B46-4ABB-A385-03956DD2BF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A9A2FD-1104-406D-B475-9EDD40BEF7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55340D-85CF-4724-AD14-69D9B61A84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1CB2C2-3C93-4FD3-9709-FD4E1D1B4F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760173-6BE9-4917-A872-48EE73444B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7004DDC-53F0-4BF8-BA88-DDAE2BC206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A731F6-6C69-4903-B070-0678CEBE99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0A1F48-45BE-4361-8526-1FC51068A5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5862EA-9765-461B-B326-F8D3C9B79B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324420-6EE0-4D3D-AB4D-0BA1E33FE9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3E2AEF-22AA-497D-91FB-91A61F8BBC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54A7DE-CECA-486F-924E-5263D06DDA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2F5232-F900-49B6-A6CA-1FD23725D4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2EA108-B95E-4774-9979-F8A3E0CE16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6E691F-13DC-42F2-8F21-983480F769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8F73D5-9F88-46A6-8001-54EA180B6F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0E4E0B-F5D1-48BB-A45D-8770917395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51A9E1-3B80-4088-B535-FB0A080AC7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5F9AB4-5164-4504-A522-5FDB64E3AD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BC5B328-2B9A-4443-91AA-3DE225BFAB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682520-E502-4DAB-94CE-E5C5D2EB99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221338-7DA6-41E9-A460-D0F0033815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E6AE43-A9BB-48F7-8DCB-24E53B22A9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C7B38F-84D0-409B-BC05-14A43B9E5B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D7E4C9-4F0F-4742-9E10-A484E6EEA7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CD51A1-1D90-4295-B171-07CFB3283D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E5D7B5-1ED3-45E2-99D5-6F5C1497E9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4A7220-7934-4F9A-B4C8-40EC968EB5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29C992-8202-42B6-BBA3-ABCE00DF429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CC542D-38B2-47F1-AE1B-7019F2256D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2BFAD7-B6B3-49EE-A8BE-76BCE8C529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33F29E74-19B5-42CC-B3DC-2533E10DC973}"/>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15C580C-534B-4167-A716-A625B6B496E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A663CA60-ABD4-452A-B661-803C9B059E9C}"/>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18682AF-B1AE-4EDD-9BD9-92688B6326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F5488DF-4E63-4D19-94E3-65C7D621F6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B4D7FDE-C961-4A28-852F-DBD225F9BD7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B4CCCB8-EB6A-4C8A-8E31-AB10F3CC50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AA7FAB1-1E55-45BF-B766-2C74883855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1FA13F6-FD72-4CFF-B7A6-BC6EA56980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98C557-1D6D-4B69-BB38-905DBE77762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EEF9689-F3EF-41FF-AB63-66AE3A31FBE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0B0B458-587D-40CC-A881-FFA8B70E48A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D9BEBCFC-0D23-4B7D-A327-C1A3FF14736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C791B3D-6E22-44D3-AF8C-C9D116CD51F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EF7BD8EF-C305-4DE4-B73C-00057957AAA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1F729ACA-CBF8-4A1B-BE04-D27BCC6F61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a:extLst>
            <a:ext uri="{FF2B5EF4-FFF2-40B4-BE49-F238E27FC236}">
              <a16:creationId xmlns:a16="http://schemas.microsoft.com/office/drawing/2014/main" id="{4201E4A3-36E5-4C02-B0FC-BC475DF0FF72}"/>
            </a:ext>
          </a:extLst>
        </xdr:cNvPr>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a:extLst>
            <a:ext uri="{FF2B5EF4-FFF2-40B4-BE49-F238E27FC236}">
              <a16:creationId xmlns:a16="http://schemas.microsoft.com/office/drawing/2014/main" id="{3E99BB3C-BF68-4309-BF61-762B9B76EAD6}"/>
            </a:ext>
          </a:extLst>
        </xdr:cNvPr>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a:extLst>
            <a:ext uri="{FF2B5EF4-FFF2-40B4-BE49-F238E27FC236}">
              <a16:creationId xmlns:a16="http://schemas.microsoft.com/office/drawing/2014/main" id="{EC64F32A-A50C-4D19-AFCC-208B614BB833}"/>
            </a:ext>
          </a:extLst>
        </xdr:cNvPr>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a:extLst>
            <a:ext uri="{FF2B5EF4-FFF2-40B4-BE49-F238E27FC236}">
              <a16:creationId xmlns:a16="http://schemas.microsoft.com/office/drawing/2014/main" id="{2B826881-4CF5-4C5C-9CD3-D17F23E0CF17}"/>
            </a:ext>
          </a:extLst>
        </xdr:cNvPr>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a:extLst>
            <a:ext uri="{FF2B5EF4-FFF2-40B4-BE49-F238E27FC236}">
              <a16:creationId xmlns:a16="http://schemas.microsoft.com/office/drawing/2014/main" id="{CD9B97A8-DE83-4FAC-B739-3125082B17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15620</xdr:rowOff>
    </xdr:from>
    <xdr:ext cx="405111" cy="259045"/>
    <xdr:sp macro="" textlink="">
      <xdr:nvSpPr>
        <xdr:cNvPr id="64" name="【道路】&#10;有形固定資産減価償却率平均値テキスト">
          <a:extLst>
            <a:ext uri="{FF2B5EF4-FFF2-40B4-BE49-F238E27FC236}">
              <a16:creationId xmlns:a16="http://schemas.microsoft.com/office/drawing/2014/main" id="{601FCA37-BBA9-4F79-BA75-A77AE883898D}"/>
            </a:ext>
          </a:extLst>
        </xdr:cNvPr>
        <xdr:cNvSpPr txBox="1"/>
      </xdr:nvSpPr>
      <xdr:spPr>
        <a:xfrm>
          <a:off x="4673600" y="670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a:extLst>
            <a:ext uri="{FF2B5EF4-FFF2-40B4-BE49-F238E27FC236}">
              <a16:creationId xmlns:a16="http://schemas.microsoft.com/office/drawing/2014/main" id="{86E288ED-2F0E-4FE2-BC23-1212EC9104EF}"/>
            </a:ext>
          </a:extLst>
        </xdr:cNvPr>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a:extLst>
            <a:ext uri="{FF2B5EF4-FFF2-40B4-BE49-F238E27FC236}">
              <a16:creationId xmlns:a16="http://schemas.microsoft.com/office/drawing/2014/main" id="{B63663FA-1757-4E7F-B350-5B4473966127}"/>
            </a:ext>
          </a:extLst>
        </xdr:cNvPr>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a:extLst>
            <a:ext uri="{FF2B5EF4-FFF2-40B4-BE49-F238E27FC236}">
              <a16:creationId xmlns:a16="http://schemas.microsoft.com/office/drawing/2014/main" id="{D768D68E-E7CB-405C-A1FC-502DCD9D7959}"/>
            </a:ext>
          </a:extLst>
        </xdr:cNvPr>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a:extLst>
            <a:ext uri="{FF2B5EF4-FFF2-40B4-BE49-F238E27FC236}">
              <a16:creationId xmlns:a16="http://schemas.microsoft.com/office/drawing/2014/main" id="{9C99A4C1-EFF3-444B-8770-09608F8CDCDB}"/>
            </a:ext>
          </a:extLst>
        </xdr:cNvPr>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27033</xdr:rowOff>
    </xdr:from>
    <xdr:to>
      <xdr:col>6</xdr:col>
      <xdr:colOff>38100</xdr:colOff>
      <xdr:row>39</xdr:row>
      <xdr:rowOff>128633</xdr:rowOff>
    </xdr:to>
    <xdr:sp macro="" textlink="">
      <xdr:nvSpPr>
        <xdr:cNvPr id="69" name="フローチャート: 判断 68">
          <a:extLst>
            <a:ext uri="{FF2B5EF4-FFF2-40B4-BE49-F238E27FC236}">
              <a16:creationId xmlns:a16="http://schemas.microsoft.com/office/drawing/2014/main" id="{239E0AA8-0E2A-4CD9-A97C-720486C03EF4}"/>
            </a:ext>
          </a:extLst>
        </xdr:cNvPr>
        <xdr:cNvSpPr/>
      </xdr:nvSpPr>
      <xdr:spPr>
        <a:xfrm>
          <a:off x="1079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E2507B-8969-4D0D-A293-4CF95F9EA0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4E9DB6C-A35C-4F97-820E-E859E03D86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49B7A1-B3B6-4ABF-AF9E-4BCD5C8A7C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FD4CE88-6E17-4785-9F71-2968EA7D41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347D8C2A-0112-42C0-8369-45A059A030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80917</xdr:rowOff>
    </xdr:from>
    <xdr:to>
      <xdr:col>24</xdr:col>
      <xdr:colOff>114300</xdr:colOff>
      <xdr:row>41</xdr:row>
      <xdr:rowOff>11067</xdr:rowOff>
    </xdr:to>
    <xdr:sp macro="" textlink="">
      <xdr:nvSpPr>
        <xdr:cNvPr id="75" name="楕円 74">
          <a:extLst>
            <a:ext uri="{FF2B5EF4-FFF2-40B4-BE49-F238E27FC236}">
              <a16:creationId xmlns:a16="http://schemas.microsoft.com/office/drawing/2014/main" id="{EE134E48-9D4D-4747-926A-CBB12AD8028F}"/>
            </a:ext>
          </a:extLst>
        </xdr:cNvPr>
        <xdr:cNvSpPr/>
      </xdr:nvSpPr>
      <xdr:spPr>
        <a:xfrm>
          <a:off x="4584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59344</xdr:rowOff>
    </xdr:from>
    <xdr:ext cx="405111" cy="259045"/>
    <xdr:sp macro="" textlink="">
      <xdr:nvSpPr>
        <xdr:cNvPr id="76" name="【道路】&#10;有形固定資産減価償却率該当値テキスト">
          <a:extLst>
            <a:ext uri="{FF2B5EF4-FFF2-40B4-BE49-F238E27FC236}">
              <a16:creationId xmlns:a16="http://schemas.microsoft.com/office/drawing/2014/main" id="{B9F68B6D-24EE-42B2-90B0-B04928169C8E}"/>
            </a:ext>
          </a:extLst>
        </xdr:cNvPr>
        <xdr:cNvSpPr txBox="1"/>
      </xdr:nvSpPr>
      <xdr:spPr>
        <a:xfrm>
          <a:off x="4673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15603</xdr:rowOff>
    </xdr:from>
    <xdr:to>
      <xdr:col>20</xdr:col>
      <xdr:colOff>38100</xdr:colOff>
      <xdr:row>40</xdr:row>
      <xdr:rowOff>117203</xdr:rowOff>
    </xdr:to>
    <xdr:sp macro="" textlink="">
      <xdr:nvSpPr>
        <xdr:cNvPr id="77" name="楕円 76">
          <a:extLst>
            <a:ext uri="{FF2B5EF4-FFF2-40B4-BE49-F238E27FC236}">
              <a16:creationId xmlns:a16="http://schemas.microsoft.com/office/drawing/2014/main" id="{7FD9C469-79FE-4109-8385-A2A2C5C85BE0}"/>
            </a:ext>
          </a:extLst>
        </xdr:cNvPr>
        <xdr:cNvSpPr/>
      </xdr:nvSpPr>
      <xdr:spPr>
        <a:xfrm>
          <a:off x="3746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66403</xdr:rowOff>
    </xdr:from>
    <xdr:to>
      <xdr:col>24</xdr:col>
      <xdr:colOff>63500</xdr:colOff>
      <xdr:row>40</xdr:row>
      <xdr:rowOff>131717</xdr:rowOff>
    </xdr:to>
    <xdr:cxnSp macro="">
      <xdr:nvCxnSpPr>
        <xdr:cNvPr id="78" name="直線コネクタ 77">
          <a:extLst>
            <a:ext uri="{FF2B5EF4-FFF2-40B4-BE49-F238E27FC236}">
              <a16:creationId xmlns:a16="http://schemas.microsoft.com/office/drawing/2014/main" id="{A3061356-DA0A-47C0-A175-4C2EE4A3F2A7}"/>
            </a:ext>
          </a:extLst>
        </xdr:cNvPr>
        <xdr:cNvCxnSpPr/>
      </xdr:nvCxnSpPr>
      <xdr:spPr>
        <a:xfrm>
          <a:off x="3797300" y="69244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xdr:rowOff>
    </xdr:from>
    <xdr:to>
      <xdr:col>15</xdr:col>
      <xdr:colOff>101600</xdr:colOff>
      <xdr:row>40</xdr:row>
      <xdr:rowOff>104140</xdr:rowOff>
    </xdr:to>
    <xdr:sp macro="" textlink="">
      <xdr:nvSpPr>
        <xdr:cNvPr id="79" name="楕円 78">
          <a:extLst>
            <a:ext uri="{FF2B5EF4-FFF2-40B4-BE49-F238E27FC236}">
              <a16:creationId xmlns:a16="http://schemas.microsoft.com/office/drawing/2014/main" id="{33873A2C-8F53-4E14-B564-0A675C37D765}"/>
            </a:ext>
          </a:extLst>
        </xdr:cNvPr>
        <xdr:cNvSpPr/>
      </xdr:nvSpPr>
      <xdr:spPr>
        <a:xfrm>
          <a:off x="2857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66403</xdr:rowOff>
    </xdr:to>
    <xdr:cxnSp macro="">
      <xdr:nvCxnSpPr>
        <xdr:cNvPr id="80" name="直線コネクタ 79">
          <a:extLst>
            <a:ext uri="{FF2B5EF4-FFF2-40B4-BE49-F238E27FC236}">
              <a16:creationId xmlns:a16="http://schemas.microsoft.com/office/drawing/2014/main" id="{6B1D8530-8561-4CC7-BC30-932B7E1800C2}"/>
            </a:ext>
          </a:extLst>
        </xdr:cNvPr>
        <xdr:cNvCxnSpPr/>
      </xdr:nvCxnSpPr>
      <xdr:spPr>
        <a:xfrm>
          <a:off x="2908300" y="6911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138067</xdr:rowOff>
    </xdr:from>
    <xdr:to>
      <xdr:col>10</xdr:col>
      <xdr:colOff>165100</xdr:colOff>
      <xdr:row>40</xdr:row>
      <xdr:rowOff>68217</xdr:rowOff>
    </xdr:to>
    <xdr:sp macro="" textlink="">
      <xdr:nvSpPr>
        <xdr:cNvPr id="81" name="楕円 80">
          <a:extLst>
            <a:ext uri="{FF2B5EF4-FFF2-40B4-BE49-F238E27FC236}">
              <a16:creationId xmlns:a16="http://schemas.microsoft.com/office/drawing/2014/main" id="{0BC50107-F5BE-4D96-8FD2-7CC619F085CE}"/>
            </a:ext>
          </a:extLst>
        </xdr:cNvPr>
        <xdr:cNvSpPr/>
      </xdr:nvSpPr>
      <xdr:spPr>
        <a:xfrm>
          <a:off x="1968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17417</xdr:rowOff>
    </xdr:from>
    <xdr:to>
      <xdr:col>15</xdr:col>
      <xdr:colOff>50800</xdr:colOff>
      <xdr:row>40</xdr:row>
      <xdr:rowOff>53340</xdr:rowOff>
    </xdr:to>
    <xdr:cxnSp macro="">
      <xdr:nvCxnSpPr>
        <xdr:cNvPr id="82" name="直線コネクタ 81">
          <a:extLst>
            <a:ext uri="{FF2B5EF4-FFF2-40B4-BE49-F238E27FC236}">
              <a16:creationId xmlns:a16="http://schemas.microsoft.com/office/drawing/2014/main" id="{735E0A14-2514-4EC7-B54C-CB56091A43C1}"/>
            </a:ext>
          </a:extLst>
        </xdr:cNvPr>
        <xdr:cNvCxnSpPr/>
      </xdr:nvCxnSpPr>
      <xdr:spPr>
        <a:xfrm>
          <a:off x="2019300" y="687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115207</xdr:rowOff>
    </xdr:from>
    <xdr:to>
      <xdr:col>6</xdr:col>
      <xdr:colOff>38100</xdr:colOff>
      <xdr:row>40</xdr:row>
      <xdr:rowOff>45357</xdr:rowOff>
    </xdr:to>
    <xdr:sp macro="" textlink="">
      <xdr:nvSpPr>
        <xdr:cNvPr id="83" name="楕円 82">
          <a:extLst>
            <a:ext uri="{FF2B5EF4-FFF2-40B4-BE49-F238E27FC236}">
              <a16:creationId xmlns:a16="http://schemas.microsoft.com/office/drawing/2014/main" id="{45A864C0-A922-4BCF-B59E-F6B9A2EFD7C8}"/>
            </a:ext>
          </a:extLst>
        </xdr:cNvPr>
        <xdr:cNvSpPr/>
      </xdr:nvSpPr>
      <xdr:spPr>
        <a:xfrm>
          <a:off x="107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166007</xdr:rowOff>
    </xdr:from>
    <xdr:to>
      <xdr:col>10</xdr:col>
      <xdr:colOff>114300</xdr:colOff>
      <xdr:row>40</xdr:row>
      <xdr:rowOff>17417</xdr:rowOff>
    </xdr:to>
    <xdr:cxnSp macro="">
      <xdr:nvCxnSpPr>
        <xdr:cNvPr id="84" name="直線コネクタ 83">
          <a:extLst>
            <a:ext uri="{FF2B5EF4-FFF2-40B4-BE49-F238E27FC236}">
              <a16:creationId xmlns:a16="http://schemas.microsoft.com/office/drawing/2014/main" id="{7FF9157D-1B95-4F34-A9BE-2B3A6797D269}"/>
            </a:ext>
          </a:extLst>
        </xdr:cNvPr>
        <xdr:cNvCxnSpPr/>
      </xdr:nvCxnSpPr>
      <xdr:spPr>
        <a:xfrm>
          <a:off x="1130300" y="68525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5" name="n_1aveValue【道路】&#10;有形固定資産減価償却率">
          <a:extLst>
            <a:ext uri="{FF2B5EF4-FFF2-40B4-BE49-F238E27FC236}">
              <a16:creationId xmlns:a16="http://schemas.microsoft.com/office/drawing/2014/main" id="{3B1A326E-BC3E-43B1-A2B3-521BD8A6D122}"/>
            </a:ext>
          </a:extLst>
        </xdr:cNvPr>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6" name="n_2aveValue【道路】&#10;有形固定資産減価償却率">
          <a:extLst>
            <a:ext uri="{FF2B5EF4-FFF2-40B4-BE49-F238E27FC236}">
              <a16:creationId xmlns:a16="http://schemas.microsoft.com/office/drawing/2014/main" id="{B260808F-4CCA-44CE-A2D3-DEBA03A585C7}"/>
            </a:ext>
          </a:extLst>
        </xdr:cNvPr>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7" name="n_3aveValue【道路】&#10;有形固定資産減価償却率">
          <a:extLst>
            <a:ext uri="{FF2B5EF4-FFF2-40B4-BE49-F238E27FC236}">
              <a16:creationId xmlns:a16="http://schemas.microsoft.com/office/drawing/2014/main" id="{81A474D6-D7A9-4438-B934-039A7F1B050B}"/>
            </a:ext>
          </a:extLst>
        </xdr:cNvPr>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145160</xdr:rowOff>
    </xdr:from>
    <xdr:ext cx="405111" cy="259045"/>
    <xdr:sp macro="" textlink="">
      <xdr:nvSpPr>
        <xdr:cNvPr id="88" name="n_4aveValue【道路】&#10;有形固定資産減価償却率">
          <a:extLst>
            <a:ext uri="{FF2B5EF4-FFF2-40B4-BE49-F238E27FC236}">
              <a16:creationId xmlns:a16="http://schemas.microsoft.com/office/drawing/2014/main" id="{6102158F-AE55-4ACB-9440-CCE5884DD22B}"/>
            </a:ext>
          </a:extLst>
        </xdr:cNvPr>
        <xdr:cNvSpPr txBox="1"/>
      </xdr:nvSpPr>
      <xdr:spPr>
        <a:xfrm>
          <a:off x="9277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108330</xdr:rowOff>
    </xdr:from>
    <xdr:ext cx="405111" cy="259045"/>
    <xdr:sp macro="" textlink="">
      <xdr:nvSpPr>
        <xdr:cNvPr id="89" name="n_1mainValue【道路】&#10;有形固定資産減価償却率">
          <a:extLst>
            <a:ext uri="{FF2B5EF4-FFF2-40B4-BE49-F238E27FC236}">
              <a16:creationId xmlns:a16="http://schemas.microsoft.com/office/drawing/2014/main" id="{4528882A-9114-4879-8280-C4C0CC2B5101}"/>
            </a:ext>
          </a:extLst>
        </xdr:cNvPr>
        <xdr:cNvSpPr txBox="1"/>
      </xdr:nvSpPr>
      <xdr:spPr>
        <a:xfrm>
          <a:off x="3582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95267</xdr:rowOff>
    </xdr:from>
    <xdr:ext cx="405111" cy="259045"/>
    <xdr:sp macro="" textlink="">
      <xdr:nvSpPr>
        <xdr:cNvPr id="90" name="n_2mainValue【道路】&#10;有形固定資産減価償却率">
          <a:extLst>
            <a:ext uri="{FF2B5EF4-FFF2-40B4-BE49-F238E27FC236}">
              <a16:creationId xmlns:a16="http://schemas.microsoft.com/office/drawing/2014/main" id="{561FC6AB-DD68-42D7-A274-D2FB371B550D}"/>
            </a:ext>
          </a:extLst>
        </xdr:cNvPr>
        <xdr:cNvSpPr txBox="1"/>
      </xdr:nvSpPr>
      <xdr:spPr>
        <a:xfrm>
          <a:off x="2705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59344</xdr:rowOff>
    </xdr:from>
    <xdr:ext cx="405111" cy="259045"/>
    <xdr:sp macro="" textlink="">
      <xdr:nvSpPr>
        <xdr:cNvPr id="91" name="n_3mainValue【道路】&#10;有形固定資産減価償却率">
          <a:extLst>
            <a:ext uri="{FF2B5EF4-FFF2-40B4-BE49-F238E27FC236}">
              <a16:creationId xmlns:a16="http://schemas.microsoft.com/office/drawing/2014/main" id="{EC0FC134-8A57-4C72-8186-5CC8DAC1EFD0}"/>
            </a:ext>
          </a:extLst>
        </xdr:cNvPr>
        <xdr:cNvSpPr txBox="1"/>
      </xdr:nvSpPr>
      <xdr:spPr>
        <a:xfrm>
          <a:off x="1816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36484</xdr:rowOff>
    </xdr:from>
    <xdr:ext cx="405111" cy="259045"/>
    <xdr:sp macro="" textlink="">
      <xdr:nvSpPr>
        <xdr:cNvPr id="92" name="n_4mainValue【道路】&#10;有形固定資産減価償却率">
          <a:extLst>
            <a:ext uri="{FF2B5EF4-FFF2-40B4-BE49-F238E27FC236}">
              <a16:creationId xmlns:a16="http://schemas.microsoft.com/office/drawing/2014/main" id="{D2107483-BDA1-4087-89F7-691E8E2AF5DF}"/>
            </a:ext>
          </a:extLst>
        </xdr:cNvPr>
        <xdr:cNvSpPr txBox="1"/>
      </xdr:nvSpPr>
      <xdr:spPr>
        <a:xfrm>
          <a:off x="927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D6C01527-EC97-4825-B0D7-805C3E0C62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598E4B0C-13A4-46EE-9914-8649762BAD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D97390C2-2434-49B7-846A-E3BD2DCDDE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5EE81BE8-08D0-4A38-A20C-E34E0FA13E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43A13AE6-D40A-487E-9B41-E98C147A78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5DF93B6A-FB67-47A9-9938-EB299E5A93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51F29AE2-44D1-4065-AC64-52C1BF0C2F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B589A5E2-96E4-4A83-A698-C232C980AA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DBEAB710-C55E-4FE6-BE00-42017E8BB87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C11C64AC-7867-49B6-B26C-685B28C654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89C83D25-C233-463B-B951-5B75CCB6341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934AED7F-C5EF-4C7C-B2D7-C08BAAA72AF8}"/>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5" name="テキスト ボックス 104">
          <a:extLst>
            <a:ext uri="{FF2B5EF4-FFF2-40B4-BE49-F238E27FC236}">
              <a16:creationId xmlns:a16="http://schemas.microsoft.com/office/drawing/2014/main" id="{5DA508A0-06D5-4E26-8857-37D40DF36ACC}"/>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1AF086B-51CC-4209-A0F4-1C4A709ABAB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9D018367-D2D7-438F-BC46-B120E2B678B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a:extLst>
            <a:ext uri="{FF2B5EF4-FFF2-40B4-BE49-F238E27FC236}">
              <a16:creationId xmlns:a16="http://schemas.microsoft.com/office/drawing/2014/main" id="{ED3A5DCD-D340-4885-86CB-1432B01D366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a:extLst>
            <a:ext uri="{FF2B5EF4-FFF2-40B4-BE49-F238E27FC236}">
              <a16:creationId xmlns:a16="http://schemas.microsoft.com/office/drawing/2014/main" id="{9A097657-BC91-4AD8-A5F9-13D8448CC9CF}"/>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C2658A2A-FAAE-40EB-B28E-9AD400AE43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F82867A6-A5AC-49C8-ABA9-D9E26B1D65E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1B47A329-CAD3-421B-B1DD-80A04CF6E9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3" name="直線コネクタ 112">
          <a:extLst>
            <a:ext uri="{FF2B5EF4-FFF2-40B4-BE49-F238E27FC236}">
              <a16:creationId xmlns:a16="http://schemas.microsoft.com/office/drawing/2014/main" id="{9B9C9CC8-D0A7-411B-A03F-0541C516C9AD}"/>
            </a:ext>
          </a:extLst>
        </xdr:cNvPr>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4" name="【道路】&#10;一人当たり延長最小値テキスト">
          <a:extLst>
            <a:ext uri="{FF2B5EF4-FFF2-40B4-BE49-F238E27FC236}">
              <a16:creationId xmlns:a16="http://schemas.microsoft.com/office/drawing/2014/main" id="{87E37899-AEFB-4CA4-9D1D-EC2097496B93}"/>
            </a:ext>
          </a:extLst>
        </xdr:cNvPr>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5" name="直線コネクタ 114">
          <a:extLst>
            <a:ext uri="{FF2B5EF4-FFF2-40B4-BE49-F238E27FC236}">
              <a16:creationId xmlns:a16="http://schemas.microsoft.com/office/drawing/2014/main" id="{0FC50090-0ABA-4F79-8E20-CF14C7DFBC9D}"/>
            </a:ext>
          </a:extLst>
        </xdr:cNvPr>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6" name="【道路】&#10;一人当たり延長最大値テキスト">
          <a:extLst>
            <a:ext uri="{FF2B5EF4-FFF2-40B4-BE49-F238E27FC236}">
              <a16:creationId xmlns:a16="http://schemas.microsoft.com/office/drawing/2014/main" id="{C2092D9C-EEDF-48BA-B6EF-9B446E683A1B}"/>
            </a:ext>
          </a:extLst>
        </xdr:cNvPr>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7" name="直線コネクタ 116">
          <a:extLst>
            <a:ext uri="{FF2B5EF4-FFF2-40B4-BE49-F238E27FC236}">
              <a16:creationId xmlns:a16="http://schemas.microsoft.com/office/drawing/2014/main" id="{D14E20E1-970A-4CBF-8994-EAE2144540F6}"/>
            </a:ext>
          </a:extLst>
        </xdr:cNvPr>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133272</xdr:rowOff>
    </xdr:from>
    <xdr:ext cx="534377" cy="259045"/>
    <xdr:sp macro="" textlink="">
      <xdr:nvSpPr>
        <xdr:cNvPr id="118" name="【道路】&#10;一人当たり延長平均値テキスト">
          <a:extLst>
            <a:ext uri="{FF2B5EF4-FFF2-40B4-BE49-F238E27FC236}">
              <a16:creationId xmlns:a16="http://schemas.microsoft.com/office/drawing/2014/main" id="{1D905FED-607C-4665-9EB4-99DDFBC5A39A}"/>
            </a:ext>
          </a:extLst>
        </xdr:cNvPr>
        <xdr:cNvSpPr txBox="1"/>
      </xdr:nvSpPr>
      <xdr:spPr>
        <a:xfrm>
          <a:off x="10515600" y="647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9" name="フローチャート: 判断 118">
          <a:extLst>
            <a:ext uri="{FF2B5EF4-FFF2-40B4-BE49-F238E27FC236}">
              <a16:creationId xmlns:a16="http://schemas.microsoft.com/office/drawing/2014/main" id="{00A640B5-474C-4CF5-87E3-796C122C78B9}"/>
            </a:ext>
          </a:extLst>
        </xdr:cNvPr>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20" name="フローチャート: 判断 119">
          <a:extLst>
            <a:ext uri="{FF2B5EF4-FFF2-40B4-BE49-F238E27FC236}">
              <a16:creationId xmlns:a16="http://schemas.microsoft.com/office/drawing/2014/main" id="{9ADCD768-D6BC-4B50-B068-799AAFA91BA9}"/>
            </a:ext>
          </a:extLst>
        </xdr:cNvPr>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21" name="フローチャート: 判断 120">
          <a:extLst>
            <a:ext uri="{FF2B5EF4-FFF2-40B4-BE49-F238E27FC236}">
              <a16:creationId xmlns:a16="http://schemas.microsoft.com/office/drawing/2014/main" id="{13B8A42C-5396-438A-8B3C-5B2724C3C3ED}"/>
            </a:ext>
          </a:extLst>
        </xdr:cNvPr>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22" name="フローチャート: 判断 121">
          <a:extLst>
            <a:ext uri="{FF2B5EF4-FFF2-40B4-BE49-F238E27FC236}">
              <a16:creationId xmlns:a16="http://schemas.microsoft.com/office/drawing/2014/main" id="{6B7743FA-E14C-4F14-9AAC-3A49B343BC37}"/>
            </a:ext>
          </a:extLst>
        </xdr:cNvPr>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121355</xdr:rowOff>
    </xdr:from>
    <xdr:to>
      <xdr:col>36</xdr:col>
      <xdr:colOff>165100</xdr:colOff>
      <xdr:row>40</xdr:row>
      <xdr:rowOff>51505</xdr:rowOff>
    </xdr:to>
    <xdr:sp macro="" textlink="">
      <xdr:nvSpPr>
        <xdr:cNvPr id="123" name="フローチャート: 判断 122">
          <a:extLst>
            <a:ext uri="{FF2B5EF4-FFF2-40B4-BE49-F238E27FC236}">
              <a16:creationId xmlns:a16="http://schemas.microsoft.com/office/drawing/2014/main" id="{69711B2A-BB9A-438E-8221-5CF962EA2C59}"/>
            </a:ext>
          </a:extLst>
        </xdr:cNvPr>
        <xdr:cNvSpPr/>
      </xdr:nvSpPr>
      <xdr:spPr>
        <a:xfrm>
          <a:off x="6921500" y="68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16954BE-38E0-4008-886A-8FE5E8E4A86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4555F11-7B6B-4685-B078-D3F284BE88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C188FF-B0B7-403F-BDB2-8F44FEEBA5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9DF43FC-81FE-4E8D-B36D-540DA55EB5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58A4F56-EC43-475B-8D29-FEDD7EB239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54032</xdr:rowOff>
    </xdr:from>
    <xdr:to>
      <xdr:col>55</xdr:col>
      <xdr:colOff>50800</xdr:colOff>
      <xdr:row>36</xdr:row>
      <xdr:rowOff>155632</xdr:rowOff>
    </xdr:to>
    <xdr:sp macro="" textlink="">
      <xdr:nvSpPr>
        <xdr:cNvPr id="129" name="楕円 128">
          <a:extLst>
            <a:ext uri="{FF2B5EF4-FFF2-40B4-BE49-F238E27FC236}">
              <a16:creationId xmlns:a16="http://schemas.microsoft.com/office/drawing/2014/main" id="{A93474A4-6780-4E2E-9AAD-93ABB2441A5A}"/>
            </a:ext>
          </a:extLst>
        </xdr:cNvPr>
        <xdr:cNvSpPr/>
      </xdr:nvSpPr>
      <xdr:spPr>
        <a:xfrm>
          <a:off x="10426700" y="62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76909</xdr:rowOff>
    </xdr:from>
    <xdr:ext cx="534377" cy="259045"/>
    <xdr:sp macro="" textlink="">
      <xdr:nvSpPr>
        <xdr:cNvPr id="130" name="【道路】&#10;一人当たり延長該当値テキスト">
          <a:extLst>
            <a:ext uri="{FF2B5EF4-FFF2-40B4-BE49-F238E27FC236}">
              <a16:creationId xmlns:a16="http://schemas.microsoft.com/office/drawing/2014/main" id="{8980C40E-D10B-4C88-9F67-71EEAFD3D152}"/>
            </a:ext>
          </a:extLst>
        </xdr:cNvPr>
        <xdr:cNvSpPr txBox="1"/>
      </xdr:nvSpPr>
      <xdr:spPr>
        <a:xfrm>
          <a:off x="10515600" y="60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66262</xdr:rowOff>
    </xdr:from>
    <xdr:to>
      <xdr:col>50</xdr:col>
      <xdr:colOff>165100</xdr:colOff>
      <xdr:row>36</xdr:row>
      <xdr:rowOff>167862</xdr:rowOff>
    </xdr:to>
    <xdr:sp macro="" textlink="">
      <xdr:nvSpPr>
        <xdr:cNvPr id="131" name="楕円 130">
          <a:extLst>
            <a:ext uri="{FF2B5EF4-FFF2-40B4-BE49-F238E27FC236}">
              <a16:creationId xmlns:a16="http://schemas.microsoft.com/office/drawing/2014/main" id="{64993A2C-6151-4422-9E4A-637DA8ADCEA1}"/>
            </a:ext>
          </a:extLst>
        </xdr:cNvPr>
        <xdr:cNvSpPr/>
      </xdr:nvSpPr>
      <xdr:spPr>
        <a:xfrm>
          <a:off x="9588500" y="62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104832</xdr:rowOff>
    </xdr:from>
    <xdr:to>
      <xdr:col>55</xdr:col>
      <xdr:colOff>0</xdr:colOff>
      <xdr:row>36</xdr:row>
      <xdr:rowOff>117062</xdr:rowOff>
    </xdr:to>
    <xdr:cxnSp macro="">
      <xdr:nvCxnSpPr>
        <xdr:cNvPr id="132" name="直線コネクタ 131">
          <a:extLst>
            <a:ext uri="{FF2B5EF4-FFF2-40B4-BE49-F238E27FC236}">
              <a16:creationId xmlns:a16="http://schemas.microsoft.com/office/drawing/2014/main" id="{3B9A3898-D75E-487C-8484-8A9913C5CD33}"/>
            </a:ext>
          </a:extLst>
        </xdr:cNvPr>
        <xdr:cNvCxnSpPr/>
      </xdr:nvCxnSpPr>
      <xdr:spPr>
        <a:xfrm flipV="1">
          <a:off x="9639300" y="6277032"/>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77350</xdr:rowOff>
    </xdr:from>
    <xdr:to>
      <xdr:col>46</xdr:col>
      <xdr:colOff>38100</xdr:colOff>
      <xdr:row>37</xdr:row>
      <xdr:rowOff>7500</xdr:rowOff>
    </xdr:to>
    <xdr:sp macro="" textlink="">
      <xdr:nvSpPr>
        <xdr:cNvPr id="133" name="楕円 132">
          <a:extLst>
            <a:ext uri="{FF2B5EF4-FFF2-40B4-BE49-F238E27FC236}">
              <a16:creationId xmlns:a16="http://schemas.microsoft.com/office/drawing/2014/main" id="{44107D44-06A8-4965-997A-CB74F3E5FCA4}"/>
            </a:ext>
          </a:extLst>
        </xdr:cNvPr>
        <xdr:cNvSpPr/>
      </xdr:nvSpPr>
      <xdr:spPr>
        <a:xfrm>
          <a:off x="8699500" y="62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117062</xdr:rowOff>
    </xdr:from>
    <xdr:to>
      <xdr:col>50</xdr:col>
      <xdr:colOff>114300</xdr:colOff>
      <xdr:row>36</xdr:row>
      <xdr:rowOff>128150</xdr:rowOff>
    </xdr:to>
    <xdr:cxnSp macro="">
      <xdr:nvCxnSpPr>
        <xdr:cNvPr id="134" name="直線コネクタ 133">
          <a:extLst>
            <a:ext uri="{FF2B5EF4-FFF2-40B4-BE49-F238E27FC236}">
              <a16:creationId xmlns:a16="http://schemas.microsoft.com/office/drawing/2014/main" id="{63C7154F-99AA-4337-B99B-61CB2E013F64}"/>
            </a:ext>
          </a:extLst>
        </xdr:cNvPr>
        <xdr:cNvCxnSpPr/>
      </xdr:nvCxnSpPr>
      <xdr:spPr>
        <a:xfrm flipV="1">
          <a:off x="8750300" y="6289262"/>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81007</xdr:rowOff>
    </xdr:from>
    <xdr:to>
      <xdr:col>41</xdr:col>
      <xdr:colOff>101600</xdr:colOff>
      <xdr:row>37</xdr:row>
      <xdr:rowOff>11157</xdr:rowOff>
    </xdr:to>
    <xdr:sp macro="" textlink="">
      <xdr:nvSpPr>
        <xdr:cNvPr id="135" name="楕円 134">
          <a:extLst>
            <a:ext uri="{FF2B5EF4-FFF2-40B4-BE49-F238E27FC236}">
              <a16:creationId xmlns:a16="http://schemas.microsoft.com/office/drawing/2014/main" id="{37439AB6-7431-4D21-B3BC-428DB777067D}"/>
            </a:ext>
          </a:extLst>
        </xdr:cNvPr>
        <xdr:cNvSpPr/>
      </xdr:nvSpPr>
      <xdr:spPr>
        <a:xfrm>
          <a:off x="7810500" y="62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128150</xdr:rowOff>
    </xdr:from>
    <xdr:to>
      <xdr:col>45</xdr:col>
      <xdr:colOff>177800</xdr:colOff>
      <xdr:row>36</xdr:row>
      <xdr:rowOff>131807</xdr:rowOff>
    </xdr:to>
    <xdr:cxnSp macro="">
      <xdr:nvCxnSpPr>
        <xdr:cNvPr id="136" name="直線コネクタ 135">
          <a:extLst>
            <a:ext uri="{FF2B5EF4-FFF2-40B4-BE49-F238E27FC236}">
              <a16:creationId xmlns:a16="http://schemas.microsoft.com/office/drawing/2014/main" id="{107EB5B3-9F77-47CE-9C54-B6180A45DC46}"/>
            </a:ext>
          </a:extLst>
        </xdr:cNvPr>
        <xdr:cNvCxnSpPr/>
      </xdr:nvCxnSpPr>
      <xdr:spPr>
        <a:xfrm flipV="1">
          <a:off x="7861300" y="630035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91637</xdr:rowOff>
    </xdr:from>
    <xdr:to>
      <xdr:col>36</xdr:col>
      <xdr:colOff>165100</xdr:colOff>
      <xdr:row>37</xdr:row>
      <xdr:rowOff>21787</xdr:rowOff>
    </xdr:to>
    <xdr:sp macro="" textlink="">
      <xdr:nvSpPr>
        <xdr:cNvPr id="137" name="楕円 136">
          <a:extLst>
            <a:ext uri="{FF2B5EF4-FFF2-40B4-BE49-F238E27FC236}">
              <a16:creationId xmlns:a16="http://schemas.microsoft.com/office/drawing/2014/main" id="{39CC86F0-72E4-489C-B200-6C57EB668F0E}"/>
            </a:ext>
          </a:extLst>
        </xdr:cNvPr>
        <xdr:cNvSpPr/>
      </xdr:nvSpPr>
      <xdr:spPr>
        <a:xfrm>
          <a:off x="6921500" y="62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131807</xdr:rowOff>
    </xdr:from>
    <xdr:to>
      <xdr:col>41</xdr:col>
      <xdr:colOff>50800</xdr:colOff>
      <xdr:row>36</xdr:row>
      <xdr:rowOff>142437</xdr:rowOff>
    </xdr:to>
    <xdr:cxnSp macro="">
      <xdr:nvCxnSpPr>
        <xdr:cNvPr id="138" name="直線コネクタ 137">
          <a:extLst>
            <a:ext uri="{FF2B5EF4-FFF2-40B4-BE49-F238E27FC236}">
              <a16:creationId xmlns:a16="http://schemas.microsoft.com/office/drawing/2014/main" id="{B38372F8-2234-4E4D-963A-F7865F64797F}"/>
            </a:ext>
          </a:extLst>
        </xdr:cNvPr>
        <xdr:cNvCxnSpPr/>
      </xdr:nvCxnSpPr>
      <xdr:spPr>
        <a:xfrm flipV="1">
          <a:off x="6972300" y="630400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143673</xdr:rowOff>
    </xdr:from>
    <xdr:ext cx="534377" cy="259045"/>
    <xdr:sp macro="" textlink="">
      <xdr:nvSpPr>
        <xdr:cNvPr id="139" name="n_1aveValue【道路】&#10;一人当たり延長">
          <a:extLst>
            <a:ext uri="{FF2B5EF4-FFF2-40B4-BE49-F238E27FC236}">
              <a16:creationId xmlns:a16="http://schemas.microsoft.com/office/drawing/2014/main" id="{4854C851-7B20-49B9-B12B-B5A2C0A04D9F}"/>
            </a:ext>
          </a:extLst>
        </xdr:cNvPr>
        <xdr:cNvSpPr txBox="1"/>
      </xdr:nvSpPr>
      <xdr:spPr>
        <a:xfrm>
          <a:off x="9359411" y="64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149388</xdr:rowOff>
    </xdr:from>
    <xdr:ext cx="534377" cy="259045"/>
    <xdr:sp macro="" textlink="">
      <xdr:nvSpPr>
        <xdr:cNvPr id="140" name="n_2aveValue【道路】&#10;一人当たり延長">
          <a:extLst>
            <a:ext uri="{FF2B5EF4-FFF2-40B4-BE49-F238E27FC236}">
              <a16:creationId xmlns:a16="http://schemas.microsoft.com/office/drawing/2014/main" id="{79E3CF04-0E94-4B7D-9D03-B810897B47CA}"/>
            </a:ext>
          </a:extLst>
        </xdr:cNvPr>
        <xdr:cNvSpPr txBox="1"/>
      </xdr:nvSpPr>
      <xdr:spPr>
        <a:xfrm>
          <a:off x="8483111" y="64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156474</xdr:rowOff>
    </xdr:from>
    <xdr:ext cx="534377" cy="259045"/>
    <xdr:sp macro="" textlink="">
      <xdr:nvSpPr>
        <xdr:cNvPr id="141" name="n_3aveValue【道路】&#10;一人当たり延長">
          <a:extLst>
            <a:ext uri="{FF2B5EF4-FFF2-40B4-BE49-F238E27FC236}">
              <a16:creationId xmlns:a16="http://schemas.microsoft.com/office/drawing/2014/main" id="{01B439D1-A0C4-46AA-B375-CF43DED14B19}"/>
            </a:ext>
          </a:extLst>
        </xdr:cNvPr>
        <xdr:cNvSpPr txBox="1"/>
      </xdr:nvSpPr>
      <xdr:spPr>
        <a:xfrm>
          <a:off x="7594111" y="65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42632</xdr:rowOff>
    </xdr:from>
    <xdr:ext cx="534377" cy="259045"/>
    <xdr:sp macro="" textlink="">
      <xdr:nvSpPr>
        <xdr:cNvPr id="142" name="n_4aveValue【道路】&#10;一人当たり延長">
          <a:extLst>
            <a:ext uri="{FF2B5EF4-FFF2-40B4-BE49-F238E27FC236}">
              <a16:creationId xmlns:a16="http://schemas.microsoft.com/office/drawing/2014/main" id="{74C0765B-90F1-49C1-9AA2-1971969D7FC1}"/>
            </a:ext>
          </a:extLst>
        </xdr:cNvPr>
        <xdr:cNvSpPr txBox="1"/>
      </xdr:nvSpPr>
      <xdr:spPr>
        <a:xfrm>
          <a:off x="6705111" y="69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12939</xdr:rowOff>
    </xdr:from>
    <xdr:ext cx="534377" cy="259045"/>
    <xdr:sp macro="" textlink="">
      <xdr:nvSpPr>
        <xdr:cNvPr id="143" name="n_1mainValue【道路】&#10;一人当たり延長">
          <a:extLst>
            <a:ext uri="{FF2B5EF4-FFF2-40B4-BE49-F238E27FC236}">
              <a16:creationId xmlns:a16="http://schemas.microsoft.com/office/drawing/2014/main" id="{34E10AEF-F987-48CC-8E0A-84CE64B44821}"/>
            </a:ext>
          </a:extLst>
        </xdr:cNvPr>
        <xdr:cNvSpPr txBox="1"/>
      </xdr:nvSpPr>
      <xdr:spPr>
        <a:xfrm>
          <a:off x="9359411" y="60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24027</xdr:rowOff>
    </xdr:from>
    <xdr:ext cx="534377" cy="259045"/>
    <xdr:sp macro="" textlink="">
      <xdr:nvSpPr>
        <xdr:cNvPr id="144" name="n_2mainValue【道路】&#10;一人当たり延長">
          <a:extLst>
            <a:ext uri="{FF2B5EF4-FFF2-40B4-BE49-F238E27FC236}">
              <a16:creationId xmlns:a16="http://schemas.microsoft.com/office/drawing/2014/main" id="{4A335259-066A-41F5-9DD2-7D33BAD0954C}"/>
            </a:ext>
          </a:extLst>
        </xdr:cNvPr>
        <xdr:cNvSpPr txBox="1"/>
      </xdr:nvSpPr>
      <xdr:spPr>
        <a:xfrm>
          <a:off x="8483111" y="60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27684</xdr:rowOff>
    </xdr:from>
    <xdr:ext cx="534377" cy="259045"/>
    <xdr:sp macro="" textlink="">
      <xdr:nvSpPr>
        <xdr:cNvPr id="145" name="n_3mainValue【道路】&#10;一人当たり延長">
          <a:extLst>
            <a:ext uri="{FF2B5EF4-FFF2-40B4-BE49-F238E27FC236}">
              <a16:creationId xmlns:a16="http://schemas.microsoft.com/office/drawing/2014/main" id="{B93868F9-C11B-4052-9A05-A89E5771B80C}"/>
            </a:ext>
          </a:extLst>
        </xdr:cNvPr>
        <xdr:cNvSpPr txBox="1"/>
      </xdr:nvSpPr>
      <xdr:spPr>
        <a:xfrm>
          <a:off x="7594111" y="60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38314</xdr:rowOff>
    </xdr:from>
    <xdr:ext cx="534377" cy="259045"/>
    <xdr:sp macro="" textlink="">
      <xdr:nvSpPr>
        <xdr:cNvPr id="146" name="n_4mainValue【道路】&#10;一人当たり延長">
          <a:extLst>
            <a:ext uri="{FF2B5EF4-FFF2-40B4-BE49-F238E27FC236}">
              <a16:creationId xmlns:a16="http://schemas.microsoft.com/office/drawing/2014/main" id="{52CF9099-35DB-45FD-A937-7A5141DB2F89}"/>
            </a:ext>
          </a:extLst>
        </xdr:cNvPr>
        <xdr:cNvSpPr txBox="1"/>
      </xdr:nvSpPr>
      <xdr:spPr>
        <a:xfrm>
          <a:off x="6705111" y="603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D1BBC2E-E275-4774-B034-7BE13E15A6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A2066D0-FBB6-41E4-952D-DF7F423010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F234A5D-5907-43A4-95A7-F62A07093C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2757B75-073A-4DA2-870E-7BC7C11FA2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46A1E3D-5FCB-4120-9110-E81C74DAB5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E1AEC8E-303E-47CC-89DE-8A58FD7C99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86E35A0-9BF6-4679-B462-EF1818FF3D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4476FBC-51E4-4C40-B0B3-A538FD8144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4935698-8F5F-466D-A393-F31030D1B7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6B2509E-CB4A-4F94-91F1-11E6B8DD1F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7AF77F21-B528-4E7D-BD3B-7CCB4A9C895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ACD1E49F-37BA-4063-AA28-DA97DD383F9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a:extLst>
            <a:ext uri="{FF2B5EF4-FFF2-40B4-BE49-F238E27FC236}">
              <a16:creationId xmlns:a16="http://schemas.microsoft.com/office/drawing/2014/main" id="{A24D74C1-4919-4B99-919A-9AC979F0F3E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1299FC7D-A529-46AC-A206-92370898EED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D16A0BCF-211A-47D8-BC74-BB1CDE971D7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BF8FDEC5-2C76-4CFD-9D50-B020556E671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269ADDF6-5C53-4D12-97D7-A10A10B090E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2CC46AE2-6FFE-406C-89A9-5D1FF30901A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F0BC612-48B7-4E80-B797-EA8513B851CC}"/>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54B1E016-5071-487F-80E9-A179087855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8F4A93D5-0631-4867-A8C6-65C936D0D77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85B2C30E-BB36-4E0A-9BEF-219E2260C9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9" name="直線コネクタ 168">
          <a:extLst>
            <a:ext uri="{FF2B5EF4-FFF2-40B4-BE49-F238E27FC236}">
              <a16:creationId xmlns:a16="http://schemas.microsoft.com/office/drawing/2014/main" id="{C082D978-7410-441F-A158-505EB9A56DC9}"/>
            </a:ext>
          </a:extLst>
        </xdr:cNvPr>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469B796-2AC8-4AFC-B31B-C51F26543346}"/>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1" name="直線コネクタ 170">
          <a:extLst>
            <a:ext uri="{FF2B5EF4-FFF2-40B4-BE49-F238E27FC236}">
              <a16:creationId xmlns:a16="http://schemas.microsoft.com/office/drawing/2014/main" id="{BF22C062-7726-4BF8-A1F7-C0B5B49E1AB5}"/>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4B49734A-65BE-4E0C-BBB9-0C102ACDAD1A}"/>
            </a:ext>
          </a:extLst>
        </xdr:cNvPr>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73" name="直線コネクタ 172">
          <a:extLst>
            <a:ext uri="{FF2B5EF4-FFF2-40B4-BE49-F238E27FC236}">
              <a16:creationId xmlns:a16="http://schemas.microsoft.com/office/drawing/2014/main" id="{B5E8BA47-8748-405A-86FA-4C318500CCF5}"/>
            </a:ext>
          </a:extLst>
        </xdr:cNvPr>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9E98D5A7-C63D-43D4-991D-6FBAEF526CC4}"/>
            </a:ext>
          </a:extLst>
        </xdr:cNvPr>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75" name="フローチャート: 判断 174">
          <a:extLst>
            <a:ext uri="{FF2B5EF4-FFF2-40B4-BE49-F238E27FC236}">
              <a16:creationId xmlns:a16="http://schemas.microsoft.com/office/drawing/2014/main" id="{3D239A7A-C97F-4798-88A6-96754D112273}"/>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6" name="フローチャート: 判断 175">
          <a:extLst>
            <a:ext uri="{FF2B5EF4-FFF2-40B4-BE49-F238E27FC236}">
              <a16:creationId xmlns:a16="http://schemas.microsoft.com/office/drawing/2014/main" id="{D82ADD04-6A41-4A0E-85F3-53A312CDA46F}"/>
            </a:ext>
          </a:extLst>
        </xdr:cNvPr>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7" name="フローチャート: 判断 176">
          <a:extLst>
            <a:ext uri="{FF2B5EF4-FFF2-40B4-BE49-F238E27FC236}">
              <a16:creationId xmlns:a16="http://schemas.microsoft.com/office/drawing/2014/main" id="{86A90653-68E7-4070-9992-989153E83570}"/>
            </a:ext>
          </a:extLst>
        </xdr:cNvPr>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8" name="フローチャート: 判断 177">
          <a:extLst>
            <a:ext uri="{FF2B5EF4-FFF2-40B4-BE49-F238E27FC236}">
              <a16:creationId xmlns:a16="http://schemas.microsoft.com/office/drawing/2014/main" id="{784BD0AA-C606-44C3-9575-3923BE671480}"/>
            </a:ext>
          </a:extLst>
        </xdr:cNvPr>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88646</xdr:rowOff>
    </xdr:from>
    <xdr:to>
      <xdr:col>6</xdr:col>
      <xdr:colOff>38100</xdr:colOff>
      <xdr:row>60</xdr:row>
      <xdr:rowOff>18796</xdr:rowOff>
    </xdr:to>
    <xdr:sp macro="" textlink="">
      <xdr:nvSpPr>
        <xdr:cNvPr id="179" name="フローチャート: 判断 178">
          <a:extLst>
            <a:ext uri="{FF2B5EF4-FFF2-40B4-BE49-F238E27FC236}">
              <a16:creationId xmlns:a16="http://schemas.microsoft.com/office/drawing/2014/main" id="{8845F950-4149-42AA-B912-62DF37DD779F}"/>
            </a:ext>
          </a:extLst>
        </xdr:cNvPr>
        <xdr:cNvSpPr/>
      </xdr:nvSpPr>
      <xdr:spPr>
        <a:xfrm>
          <a:off x="1079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FAE8CAA-BE67-4210-BFD5-687396C335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D682152-AC3B-46A5-BB33-3831863735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C6DE4A5-550E-4514-AF29-8E99802E41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F12E546-6602-48CD-9D15-C7408603DD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F93AB7D-D621-4884-ACBE-2A9D6D487F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125222</xdr:rowOff>
    </xdr:from>
    <xdr:to>
      <xdr:col>24</xdr:col>
      <xdr:colOff>114300</xdr:colOff>
      <xdr:row>60</xdr:row>
      <xdr:rowOff>55372</xdr:rowOff>
    </xdr:to>
    <xdr:sp macro="" textlink="">
      <xdr:nvSpPr>
        <xdr:cNvPr id="185" name="楕円 184">
          <a:extLst>
            <a:ext uri="{FF2B5EF4-FFF2-40B4-BE49-F238E27FC236}">
              <a16:creationId xmlns:a16="http://schemas.microsoft.com/office/drawing/2014/main" id="{4BF5B2D6-C291-4AFF-A9F5-B4F16981D26B}"/>
            </a:ext>
          </a:extLst>
        </xdr:cNvPr>
        <xdr:cNvSpPr/>
      </xdr:nvSpPr>
      <xdr:spPr>
        <a:xfrm>
          <a:off x="4584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103649</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FB686025-5162-4AF0-A895-BE178D62AFC7}"/>
            </a:ext>
          </a:extLst>
        </xdr:cNvPr>
        <xdr:cNvSpPr txBox="1"/>
      </xdr:nvSpPr>
      <xdr:spPr>
        <a:xfrm>
          <a:off x="4673600"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116078</xdr:rowOff>
    </xdr:from>
    <xdr:to>
      <xdr:col>20</xdr:col>
      <xdr:colOff>38100</xdr:colOff>
      <xdr:row>60</xdr:row>
      <xdr:rowOff>46228</xdr:rowOff>
    </xdr:to>
    <xdr:sp macro="" textlink="">
      <xdr:nvSpPr>
        <xdr:cNvPr id="187" name="楕円 186">
          <a:extLst>
            <a:ext uri="{FF2B5EF4-FFF2-40B4-BE49-F238E27FC236}">
              <a16:creationId xmlns:a16="http://schemas.microsoft.com/office/drawing/2014/main" id="{3DDD39BD-4684-4668-851C-6A52E9CF8110}"/>
            </a:ext>
          </a:extLst>
        </xdr:cNvPr>
        <xdr:cNvSpPr/>
      </xdr:nvSpPr>
      <xdr:spPr>
        <a:xfrm>
          <a:off x="3746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166878</xdr:rowOff>
    </xdr:from>
    <xdr:to>
      <xdr:col>24</xdr:col>
      <xdr:colOff>63500</xdr:colOff>
      <xdr:row>60</xdr:row>
      <xdr:rowOff>4572</xdr:rowOff>
    </xdr:to>
    <xdr:cxnSp macro="">
      <xdr:nvCxnSpPr>
        <xdr:cNvPr id="188" name="直線コネクタ 187">
          <a:extLst>
            <a:ext uri="{FF2B5EF4-FFF2-40B4-BE49-F238E27FC236}">
              <a16:creationId xmlns:a16="http://schemas.microsoft.com/office/drawing/2014/main" id="{A0B33FAE-2752-4532-ABE1-F40303BB2FEA}"/>
            </a:ext>
          </a:extLst>
        </xdr:cNvPr>
        <xdr:cNvCxnSpPr/>
      </xdr:nvCxnSpPr>
      <xdr:spPr>
        <a:xfrm>
          <a:off x="3797300" y="10282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65786</xdr:rowOff>
    </xdr:from>
    <xdr:to>
      <xdr:col>15</xdr:col>
      <xdr:colOff>101600</xdr:colOff>
      <xdr:row>59</xdr:row>
      <xdr:rowOff>167386</xdr:rowOff>
    </xdr:to>
    <xdr:sp macro="" textlink="">
      <xdr:nvSpPr>
        <xdr:cNvPr id="189" name="楕円 188">
          <a:extLst>
            <a:ext uri="{FF2B5EF4-FFF2-40B4-BE49-F238E27FC236}">
              <a16:creationId xmlns:a16="http://schemas.microsoft.com/office/drawing/2014/main" id="{2FF5E4ED-059E-4401-BC46-40A0BA3E8B07}"/>
            </a:ext>
          </a:extLst>
        </xdr:cNvPr>
        <xdr:cNvSpPr/>
      </xdr:nvSpPr>
      <xdr:spPr>
        <a:xfrm>
          <a:off x="2857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116586</xdr:rowOff>
    </xdr:from>
    <xdr:to>
      <xdr:col>19</xdr:col>
      <xdr:colOff>177800</xdr:colOff>
      <xdr:row>59</xdr:row>
      <xdr:rowOff>166878</xdr:rowOff>
    </xdr:to>
    <xdr:cxnSp macro="">
      <xdr:nvCxnSpPr>
        <xdr:cNvPr id="190" name="直線コネクタ 189">
          <a:extLst>
            <a:ext uri="{FF2B5EF4-FFF2-40B4-BE49-F238E27FC236}">
              <a16:creationId xmlns:a16="http://schemas.microsoft.com/office/drawing/2014/main" id="{979642B1-842E-4BA1-B049-21CB02AF39D4}"/>
            </a:ext>
          </a:extLst>
        </xdr:cNvPr>
        <xdr:cNvCxnSpPr/>
      </xdr:nvCxnSpPr>
      <xdr:spPr>
        <a:xfrm>
          <a:off x="2908300" y="102321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xdr:rowOff>
    </xdr:from>
    <xdr:to>
      <xdr:col>10</xdr:col>
      <xdr:colOff>165100</xdr:colOff>
      <xdr:row>59</xdr:row>
      <xdr:rowOff>117094</xdr:rowOff>
    </xdr:to>
    <xdr:sp macro="" textlink="">
      <xdr:nvSpPr>
        <xdr:cNvPr id="191" name="楕円 190">
          <a:extLst>
            <a:ext uri="{FF2B5EF4-FFF2-40B4-BE49-F238E27FC236}">
              <a16:creationId xmlns:a16="http://schemas.microsoft.com/office/drawing/2014/main" id="{735512BD-8386-4367-9B60-B4BC8CB76C1C}"/>
            </a:ext>
          </a:extLst>
        </xdr:cNvPr>
        <xdr:cNvSpPr/>
      </xdr:nvSpPr>
      <xdr:spPr>
        <a:xfrm>
          <a:off x="1968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66294</xdr:rowOff>
    </xdr:from>
    <xdr:to>
      <xdr:col>15</xdr:col>
      <xdr:colOff>50800</xdr:colOff>
      <xdr:row>59</xdr:row>
      <xdr:rowOff>116586</xdr:rowOff>
    </xdr:to>
    <xdr:cxnSp macro="">
      <xdr:nvCxnSpPr>
        <xdr:cNvPr id="192" name="直線コネクタ 191">
          <a:extLst>
            <a:ext uri="{FF2B5EF4-FFF2-40B4-BE49-F238E27FC236}">
              <a16:creationId xmlns:a16="http://schemas.microsoft.com/office/drawing/2014/main" id="{CD99FDFF-0B8E-4F06-8377-9355B955E4A6}"/>
            </a:ext>
          </a:extLst>
        </xdr:cNvPr>
        <xdr:cNvCxnSpPr/>
      </xdr:nvCxnSpPr>
      <xdr:spPr>
        <a:xfrm>
          <a:off x="2019300" y="101818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45212</xdr:rowOff>
    </xdr:from>
    <xdr:to>
      <xdr:col>6</xdr:col>
      <xdr:colOff>38100</xdr:colOff>
      <xdr:row>58</xdr:row>
      <xdr:rowOff>146812</xdr:rowOff>
    </xdr:to>
    <xdr:sp macro="" textlink="">
      <xdr:nvSpPr>
        <xdr:cNvPr id="193" name="楕円 192">
          <a:extLst>
            <a:ext uri="{FF2B5EF4-FFF2-40B4-BE49-F238E27FC236}">
              <a16:creationId xmlns:a16="http://schemas.microsoft.com/office/drawing/2014/main" id="{541F5DDB-7317-488B-BCA1-B37F157627ED}"/>
            </a:ext>
          </a:extLst>
        </xdr:cNvPr>
        <xdr:cNvSpPr/>
      </xdr:nvSpPr>
      <xdr:spPr>
        <a:xfrm>
          <a:off x="1079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96012</xdr:rowOff>
    </xdr:from>
    <xdr:to>
      <xdr:col>10</xdr:col>
      <xdr:colOff>114300</xdr:colOff>
      <xdr:row>59</xdr:row>
      <xdr:rowOff>66294</xdr:rowOff>
    </xdr:to>
    <xdr:cxnSp macro="">
      <xdr:nvCxnSpPr>
        <xdr:cNvPr id="194" name="直線コネクタ 193">
          <a:extLst>
            <a:ext uri="{FF2B5EF4-FFF2-40B4-BE49-F238E27FC236}">
              <a16:creationId xmlns:a16="http://schemas.microsoft.com/office/drawing/2014/main" id="{6113353E-1D61-4E04-B0D5-191953599EFB}"/>
            </a:ext>
          </a:extLst>
        </xdr:cNvPr>
        <xdr:cNvCxnSpPr/>
      </xdr:nvCxnSpPr>
      <xdr:spPr>
        <a:xfrm>
          <a:off x="1130300" y="1004011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108221</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1CDD073D-195A-447E-AE10-237C8539235E}"/>
            </a:ext>
          </a:extLst>
        </xdr:cNvPr>
        <xdr:cNvSpPr txBox="1"/>
      </xdr:nvSpPr>
      <xdr:spPr>
        <a:xfrm>
          <a:off x="3582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48785</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91E7A247-3244-4E30-8BBD-5A0E1372FEF7}"/>
            </a:ext>
          </a:extLst>
        </xdr:cNvPr>
        <xdr:cNvSpPr txBox="1"/>
      </xdr:nvSpPr>
      <xdr:spPr>
        <a:xfrm>
          <a:off x="2705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DA77B1B3-5052-4817-B839-10E85C1A06EA}"/>
            </a:ext>
          </a:extLst>
        </xdr:cNvPr>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9923</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B2EB7971-587C-4CC0-ADA6-0F615CA117C7}"/>
            </a:ext>
          </a:extLst>
        </xdr:cNvPr>
        <xdr:cNvSpPr txBox="1"/>
      </xdr:nvSpPr>
      <xdr:spPr>
        <a:xfrm>
          <a:off x="927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62755</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92124D8E-DED8-4DD3-A9F0-DB843D174DAA}"/>
            </a:ext>
          </a:extLst>
        </xdr:cNvPr>
        <xdr:cNvSpPr txBox="1"/>
      </xdr:nvSpPr>
      <xdr:spPr>
        <a:xfrm>
          <a:off x="35820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95D882D4-6349-4D8E-9CC5-EDCDE74466A8}"/>
            </a:ext>
          </a:extLst>
        </xdr:cNvPr>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133621</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EB67337E-F534-4FB7-8184-18DE2B4B97E2}"/>
            </a:ext>
          </a:extLst>
        </xdr:cNvPr>
        <xdr:cNvSpPr txBox="1"/>
      </xdr:nvSpPr>
      <xdr:spPr>
        <a:xfrm>
          <a:off x="1816744" y="990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163339</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8E35944-F369-4F83-BB2E-8A47AF672E82}"/>
            </a:ext>
          </a:extLst>
        </xdr:cNvPr>
        <xdr:cNvSpPr txBox="1"/>
      </xdr:nvSpPr>
      <xdr:spPr>
        <a:xfrm>
          <a:off x="927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9E6EE84D-A7EE-48AC-B2A1-536E19E83A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248A22A-18BA-4EC6-925C-EA27AB952F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A8D66B7B-3DF3-4037-884F-0039BFFF97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D5F6C2C4-7076-4A7B-8E73-D025C3B777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58354AC0-DBA3-4D07-AADB-B405E8F46B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2B9F905D-9198-40A8-9A3C-9E839B2E78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C8D90C78-A929-4865-9747-D46863AA08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353D97BA-9BCB-4E56-82CC-F50D2CFF93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545DF884-84F1-4777-8876-B08FB87AF6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F409E23B-C32C-4D88-A5E8-D19D3BC1ED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id="{5A770BA4-AF4E-4928-B484-D2FEA5A5EF0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a:extLst>
            <a:ext uri="{FF2B5EF4-FFF2-40B4-BE49-F238E27FC236}">
              <a16:creationId xmlns:a16="http://schemas.microsoft.com/office/drawing/2014/main" id="{0149ED4D-5827-4231-8DA9-636455235A9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id="{B9CA683B-21B7-42EF-BF78-1E4391BB452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a:extLst>
            <a:ext uri="{FF2B5EF4-FFF2-40B4-BE49-F238E27FC236}">
              <a16:creationId xmlns:a16="http://schemas.microsoft.com/office/drawing/2014/main" id="{819562E5-4EB7-42E2-B1A0-BC3F420F9CC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id="{FE4407ED-1CF6-44CF-A7C3-F8F2B97F398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a:extLst>
            <a:ext uri="{FF2B5EF4-FFF2-40B4-BE49-F238E27FC236}">
              <a16:creationId xmlns:a16="http://schemas.microsoft.com/office/drawing/2014/main" id="{7FFC44E1-35C5-4BBA-8D7D-ECDCAC7CCB4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id="{1B5BA31D-AF07-4031-B119-E81E785B526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a:extLst>
            <a:ext uri="{FF2B5EF4-FFF2-40B4-BE49-F238E27FC236}">
              <a16:creationId xmlns:a16="http://schemas.microsoft.com/office/drawing/2014/main" id="{EACA8B10-65FC-4137-AB84-64963C5F7663}"/>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DA64E8E-1E7C-4759-BA3A-E63F248C82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a:extLst>
            <a:ext uri="{FF2B5EF4-FFF2-40B4-BE49-F238E27FC236}">
              <a16:creationId xmlns:a16="http://schemas.microsoft.com/office/drawing/2014/main" id="{2E9CD89C-FA16-4DDA-BC65-BD5EE581C8F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681457E4-01FB-4BB5-BC04-B0EC913145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24" name="直線コネクタ 223">
          <a:extLst>
            <a:ext uri="{FF2B5EF4-FFF2-40B4-BE49-F238E27FC236}">
              <a16:creationId xmlns:a16="http://schemas.microsoft.com/office/drawing/2014/main" id="{B47476D8-EE71-4961-980C-402D99593A68}"/>
            </a:ext>
          </a:extLst>
        </xdr:cNvPr>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25" name="【橋りょう・トンネル】&#10;一人当たり有形固定資産（償却資産）額最小値テキスト">
          <a:extLst>
            <a:ext uri="{FF2B5EF4-FFF2-40B4-BE49-F238E27FC236}">
              <a16:creationId xmlns:a16="http://schemas.microsoft.com/office/drawing/2014/main" id="{6E5ECFD6-0602-4BDD-B597-1F35AEF47235}"/>
            </a:ext>
          </a:extLst>
        </xdr:cNvPr>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26" name="直線コネクタ 225">
          <a:extLst>
            <a:ext uri="{FF2B5EF4-FFF2-40B4-BE49-F238E27FC236}">
              <a16:creationId xmlns:a16="http://schemas.microsoft.com/office/drawing/2014/main" id="{039E1041-F32C-43F6-957E-90AE13F43A3A}"/>
            </a:ext>
          </a:extLst>
        </xdr:cNvPr>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27" name="【橋りょう・トンネル】&#10;一人当たり有形固定資産（償却資産）額最大値テキスト">
          <a:extLst>
            <a:ext uri="{FF2B5EF4-FFF2-40B4-BE49-F238E27FC236}">
              <a16:creationId xmlns:a16="http://schemas.microsoft.com/office/drawing/2014/main" id="{A4524159-07DA-4E94-989C-A991D436E895}"/>
            </a:ext>
          </a:extLst>
        </xdr:cNvPr>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28" name="直線コネクタ 227">
          <a:extLst>
            <a:ext uri="{FF2B5EF4-FFF2-40B4-BE49-F238E27FC236}">
              <a16:creationId xmlns:a16="http://schemas.microsoft.com/office/drawing/2014/main" id="{A170F0E0-E5B6-4AAD-AFAA-535EB4626947}"/>
            </a:ext>
          </a:extLst>
        </xdr:cNvPr>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id="{9F904FF7-4C27-4D5C-BED5-7DEACF7DC739}"/>
            </a:ext>
          </a:extLst>
        </xdr:cNvPr>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30" name="フローチャート: 判断 229">
          <a:extLst>
            <a:ext uri="{FF2B5EF4-FFF2-40B4-BE49-F238E27FC236}">
              <a16:creationId xmlns:a16="http://schemas.microsoft.com/office/drawing/2014/main" id="{357BFE97-FF3D-48F3-A3A3-AC892BBB28DB}"/>
            </a:ext>
          </a:extLst>
        </xdr:cNvPr>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31" name="フローチャート: 判断 230">
          <a:extLst>
            <a:ext uri="{FF2B5EF4-FFF2-40B4-BE49-F238E27FC236}">
              <a16:creationId xmlns:a16="http://schemas.microsoft.com/office/drawing/2014/main" id="{4DB0E52D-A837-4501-ABD0-A5DD63A90395}"/>
            </a:ext>
          </a:extLst>
        </xdr:cNvPr>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32" name="フローチャート: 判断 231">
          <a:extLst>
            <a:ext uri="{FF2B5EF4-FFF2-40B4-BE49-F238E27FC236}">
              <a16:creationId xmlns:a16="http://schemas.microsoft.com/office/drawing/2014/main" id="{3D3EC882-1FCB-4CBA-84CB-4E95CD7321E0}"/>
            </a:ext>
          </a:extLst>
        </xdr:cNvPr>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33" name="フローチャート: 判断 232">
          <a:extLst>
            <a:ext uri="{FF2B5EF4-FFF2-40B4-BE49-F238E27FC236}">
              <a16:creationId xmlns:a16="http://schemas.microsoft.com/office/drawing/2014/main" id="{FED85C53-6765-4F05-BF4B-B7055B874A10}"/>
            </a:ext>
          </a:extLst>
        </xdr:cNvPr>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138056</xdr:rowOff>
    </xdr:from>
    <xdr:to>
      <xdr:col>36</xdr:col>
      <xdr:colOff>165100</xdr:colOff>
      <xdr:row>59</xdr:row>
      <xdr:rowOff>68206</xdr:rowOff>
    </xdr:to>
    <xdr:sp macro="" textlink="">
      <xdr:nvSpPr>
        <xdr:cNvPr id="234" name="フローチャート: 判断 233">
          <a:extLst>
            <a:ext uri="{FF2B5EF4-FFF2-40B4-BE49-F238E27FC236}">
              <a16:creationId xmlns:a16="http://schemas.microsoft.com/office/drawing/2014/main" id="{087A29C1-6F0E-4048-B330-7DC981E3F4B0}"/>
            </a:ext>
          </a:extLst>
        </xdr:cNvPr>
        <xdr:cNvSpPr/>
      </xdr:nvSpPr>
      <xdr:spPr>
        <a:xfrm>
          <a:off x="6921500" y="100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E5189C1-A17B-4A15-9BFB-4045F085D37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A99A933-446E-4C00-804B-5BD7F1E7EE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5760DD8-EAF9-4621-92F5-438ABE2A10F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A89E60E-41B1-41F6-A20A-9888333C1A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33146E6-6BE0-4263-8A2A-3E24F762AC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45669</xdr:rowOff>
    </xdr:from>
    <xdr:to>
      <xdr:col>55</xdr:col>
      <xdr:colOff>50800</xdr:colOff>
      <xdr:row>56</xdr:row>
      <xdr:rowOff>147269</xdr:rowOff>
    </xdr:to>
    <xdr:sp macro="" textlink="">
      <xdr:nvSpPr>
        <xdr:cNvPr id="240" name="楕円 239">
          <a:extLst>
            <a:ext uri="{FF2B5EF4-FFF2-40B4-BE49-F238E27FC236}">
              <a16:creationId xmlns:a16="http://schemas.microsoft.com/office/drawing/2014/main" id="{EC303AA7-58E4-4644-B655-827AD2963CAF}"/>
            </a:ext>
          </a:extLst>
        </xdr:cNvPr>
        <xdr:cNvSpPr/>
      </xdr:nvSpPr>
      <xdr:spPr>
        <a:xfrm>
          <a:off x="10426700" y="96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170146</xdr:rowOff>
    </xdr:from>
    <xdr:ext cx="599010" cy="259045"/>
    <xdr:sp macro="" textlink="">
      <xdr:nvSpPr>
        <xdr:cNvPr id="241" name="【橋りょう・トンネル】&#10;一人当たり有形固定資産（償却資産）額該当値テキスト">
          <a:extLst>
            <a:ext uri="{FF2B5EF4-FFF2-40B4-BE49-F238E27FC236}">
              <a16:creationId xmlns:a16="http://schemas.microsoft.com/office/drawing/2014/main" id="{630CE5FD-14C2-48DF-9EDD-0553DF6A4898}"/>
            </a:ext>
          </a:extLst>
        </xdr:cNvPr>
        <xdr:cNvSpPr txBox="1"/>
      </xdr:nvSpPr>
      <xdr:spPr>
        <a:xfrm>
          <a:off x="10515600" y="959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70463</xdr:rowOff>
    </xdr:from>
    <xdr:to>
      <xdr:col>50</xdr:col>
      <xdr:colOff>165100</xdr:colOff>
      <xdr:row>57</xdr:row>
      <xdr:rowOff>613</xdr:rowOff>
    </xdr:to>
    <xdr:sp macro="" textlink="">
      <xdr:nvSpPr>
        <xdr:cNvPr id="242" name="楕円 241">
          <a:extLst>
            <a:ext uri="{FF2B5EF4-FFF2-40B4-BE49-F238E27FC236}">
              <a16:creationId xmlns:a16="http://schemas.microsoft.com/office/drawing/2014/main" id="{B1DE06F2-108A-42F5-9A7D-2A961318EAD3}"/>
            </a:ext>
          </a:extLst>
        </xdr:cNvPr>
        <xdr:cNvSpPr/>
      </xdr:nvSpPr>
      <xdr:spPr>
        <a:xfrm>
          <a:off x="9588500" y="96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96469</xdr:rowOff>
    </xdr:from>
    <xdr:to>
      <xdr:col>55</xdr:col>
      <xdr:colOff>0</xdr:colOff>
      <xdr:row>56</xdr:row>
      <xdr:rowOff>121263</xdr:rowOff>
    </xdr:to>
    <xdr:cxnSp macro="">
      <xdr:nvCxnSpPr>
        <xdr:cNvPr id="243" name="直線コネクタ 242">
          <a:extLst>
            <a:ext uri="{FF2B5EF4-FFF2-40B4-BE49-F238E27FC236}">
              <a16:creationId xmlns:a16="http://schemas.microsoft.com/office/drawing/2014/main" id="{6038F484-B7E8-4AB3-A5F2-94A0546CA8AF}"/>
            </a:ext>
          </a:extLst>
        </xdr:cNvPr>
        <xdr:cNvCxnSpPr/>
      </xdr:nvCxnSpPr>
      <xdr:spPr>
        <a:xfrm flipV="1">
          <a:off x="9639300" y="9697669"/>
          <a:ext cx="8382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92766</xdr:rowOff>
    </xdr:from>
    <xdr:to>
      <xdr:col>46</xdr:col>
      <xdr:colOff>38100</xdr:colOff>
      <xdr:row>57</xdr:row>
      <xdr:rowOff>22916</xdr:rowOff>
    </xdr:to>
    <xdr:sp macro="" textlink="">
      <xdr:nvSpPr>
        <xdr:cNvPr id="244" name="楕円 243">
          <a:extLst>
            <a:ext uri="{FF2B5EF4-FFF2-40B4-BE49-F238E27FC236}">
              <a16:creationId xmlns:a16="http://schemas.microsoft.com/office/drawing/2014/main" id="{849A0782-2C54-4B86-810F-1B4938869223}"/>
            </a:ext>
          </a:extLst>
        </xdr:cNvPr>
        <xdr:cNvSpPr/>
      </xdr:nvSpPr>
      <xdr:spPr>
        <a:xfrm>
          <a:off x="8699500" y="96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121263</xdr:rowOff>
    </xdr:from>
    <xdr:to>
      <xdr:col>50</xdr:col>
      <xdr:colOff>114300</xdr:colOff>
      <xdr:row>56</xdr:row>
      <xdr:rowOff>143566</xdr:rowOff>
    </xdr:to>
    <xdr:cxnSp macro="">
      <xdr:nvCxnSpPr>
        <xdr:cNvPr id="245" name="直線コネクタ 244">
          <a:extLst>
            <a:ext uri="{FF2B5EF4-FFF2-40B4-BE49-F238E27FC236}">
              <a16:creationId xmlns:a16="http://schemas.microsoft.com/office/drawing/2014/main" id="{647A5A53-33D1-4B0E-A82C-86A33B37A9F1}"/>
            </a:ext>
          </a:extLst>
        </xdr:cNvPr>
        <xdr:cNvCxnSpPr/>
      </xdr:nvCxnSpPr>
      <xdr:spPr>
        <a:xfrm flipV="1">
          <a:off x="8750300" y="9722463"/>
          <a:ext cx="8890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113079</xdr:rowOff>
    </xdr:from>
    <xdr:to>
      <xdr:col>41</xdr:col>
      <xdr:colOff>101600</xdr:colOff>
      <xdr:row>57</xdr:row>
      <xdr:rowOff>43229</xdr:rowOff>
    </xdr:to>
    <xdr:sp macro="" textlink="">
      <xdr:nvSpPr>
        <xdr:cNvPr id="246" name="楕円 245">
          <a:extLst>
            <a:ext uri="{FF2B5EF4-FFF2-40B4-BE49-F238E27FC236}">
              <a16:creationId xmlns:a16="http://schemas.microsoft.com/office/drawing/2014/main" id="{8D3872A0-8676-487B-9577-67657911D648}"/>
            </a:ext>
          </a:extLst>
        </xdr:cNvPr>
        <xdr:cNvSpPr/>
      </xdr:nvSpPr>
      <xdr:spPr>
        <a:xfrm>
          <a:off x="7810500" y="97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143566</xdr:rowOff>
    </xdr:from>
    <xdr:to>
      <xdr:col>45</xdr:col>
      <xdr:colOff>177800</xdr:colOff>
      <xdr:row>56</xdr:row>
      <xdr:rowOff>163879</xdr:rowOff>
    </xdr:to>
    <xdr:cxnSp macro="">
      <xdr:nvCxnSpPr>
        <xdr:cNvPr id="247" name="直線コネクタ 246">
          <a:extLst>
            <a:ext uri="{FF2B5EF4-FFF2-40B4-BE49-F238E27FC236}">
              <a16:creationId xmlns:a16="http://schemas.microsoft.com/office/drawing/2014/main" id="{682FC622-0545-4014-A11F-7A22E188C206}"/>
            </a:ext>
          </a:extLst>
        </xdr:cNvPr>
        <xdr:cNvCxnSpPr/>
      </xdr:nvCxnSpPr>
      <xdr:spPr>
        <a:xfrm flipV="1">
          <a:off x="7861300" y="9744766"/>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159654</xdr:rowOff>
    </xdr:from>
    <xdr:to>
      <xdr:col>36</xdr:col>
      <xdr:colOff>165100</xdr:colOff>
      <xdr:row>57</xdr:row>
      <xdr:rowOff>89804</xdr:rowOff>
    </xdr:to>
    <xdr:sp macro="" textlink="">
      <xdr:nvSpPr>
        <xdr:cNvPr id="248" name="楕円 247">
          <a:extLst>
            <a:ext uri="{FF2B5EF4-FFF2-40B4-BE49-F238E27FC236}">
              <a16:creationId xmlns:a16="http://schemas.microsoft.com/office/drawing/2014/main" id="{EB3B33D4-4C4A-453D-B387-0681AAFB8483}"/>
            </a:ext>
          </a:extLst>
        </xdr:cNvPr>
        <xdr:cNvSpPr/>
      </xdr:nvSpPr>
      <xdr:spPr>
        <a:xfrm>
          <a:off x="6921500" y="97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163879</xdr:rowOff>
    </xdr:from>
    <xdr:to>
      <xdr:col>41</xdr:col>
      <xdr:colOff>50800</xdr:colOff>
      <xdr:row>57</xdr:row>
      <xdr:rowOff>39004</xdr:rowOff>
    </xdr:to>
    <xdr:cxnSp macro="">
      <xdr:nvCxnSpPr>
        <xdr:cNvPr id="249" name="直線コネクタ 248">
          <a:extLst>
            <a:ext uri="{FF2B5EF4-FFF2-40B4-BE49-F238E27FC236}">
              <a16:creationId xmlns:a16="http://schemas.microsoft.com/office/drawing/2014/main" id="{DE0E0BC1-69FC-49B9-9062-FBCD6BBC47CC}"/>
            </a:ext>
          </a:extLst>
        </xdr:cNvPr>
        <xdr:cNvCxnSpPr/>
      </xdr:nvCxnSpPr>
      <xdr:spPr>
        <a:xfrm flipV="1">
          <a:off x="6972300" y="9765079"/>
          <a:ext cx="889000" cy="4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118801</xdr:rowOff>
    </xdr:from>
    <xdr:ext cx="599010" cy="259045"/>
    <xdr:sp macro="" textlink="">
      <xdr:nvSpPr>
        <xdr:cNvPr id="250" name="n_1aveValue【橋りょう・トンネル】&#10;一人当たり有形固定資産（償却資産）額">
          <a:extLst>
            <a:ext uri="{FF2B5EF4-FFF2-40B4-BE49-F238E27FC236}">
              <a16:creationId xmlns:a16="http://schemas.microsoft.com/office/drawing/2014/main" id="{C8FB582B-E9E8-43DA-8C3F-86CE824B5A1F}"/>
            </a:ext>
          </a:extLst>
        </xdr:cNvPr>
        <xdr:cNvSpPr txBox="1"/>
      </xdr:nvSpPr>
      <xdr:spPr>
        <a:xfrm>
          <a:off x="9327095" y="104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126354</xdr:rowOff>
    </xdr:from>
    <xdr:ext cx="599010" cy="259045"/>
    <xdr:sp macro="" textlink="">
      <xdr:nvSpPr>
        <xdr:cNvPr id="251" name="n_2aveValue【橋りょう・トンネル】&#10;一人当たり有形固定資産（償却資産）額">
          <a:extLst>
            <a:ext uri="{FF2B5EF4-FFF2-40B4-BE49-F238E27FC236}">
              <a16:creationId xmlns:a16="http://schemas.microsoft.com/office/drawing/2014/main" id="{AB6CD004-2EEF-49F3-A171-573107AE588D}"/>
            </a:ext>
          </a:extLst>
        </xdr:cNvPr>
        <xdr:cNvSpPr txBox="1"/>
      </xdr:nvSpPr>
      <xdr:spPr>
        <a:xfrm>
          <a:off x="84507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133692</xdr:rowOff>
    </xdr:from>
    <xdr:ext cx="599010" cy="259045"/>
    <xdr:sp macro="" textlink="">
      <xdr:nvSpPr>
        <xdr:cNvPr id="252" name="n_3aveValue【橋りょう・トンネル】&#10;一人当たり有形固定資産（償却資産）額">
          <a:extLst>
            <a:ext uri="{FF2B5EF4-FFF2-40B4-BE49-F238E27FC236}">
              <a16:creationId xmlns:a16="http://schemas.microsoft.com/office/drawing/2014/main" id="{C3F1C158-E60D-4D25-BE71-D057F50C8D6B}"/>
            </a:ext>
          </a:extLst>
        </xdr:cNvPr>
        <xdr:cNvSpPr txBox="1"/>
      </xdr:nvSpPr>
      <xdr:spPr>
        <a:xfrm>
          <a:off x="7561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59333</xdr:rowOff>
    </xdr:from>
    <xdr:ext cx="599010" cy="259045"/>
    <xdr:sp macro="" textlink="">
      <xdr:nvSpPr>
        <xdr:cNvPr id="253" name="n_4aveValue【橋りょう・トンネル】&#10;一人当たり有形固定資産（償却資産）額">
          <a:extLst>
            <a:ext uri="{FF2B5EF4-FFF2-40B4-BE49-F238E27FC236}">
              <a16:creationId xmlns:a16="http://schemas.microsoft.com/office/drawing/2014/main" id="{1469244B-A269-4E19-A13A-8A479882A27F}"/>
            </a:ext>
          </a:extLst>
        </xdr:cNvPr>
        <xdr:cNvSpPr txBox="1"/>
      </xdr:nvSpPr>
      <xdr:spPr>
        <a:xfrm>
          <a:off x="6672795" y="1017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17140</xdr:rowOff>
    </xdr:from>
    <xdr:ext cx="599010" cy="259045"/>
    <xdr:sp macro="" textlink="">
      <xdr:nvSpPr>
        <xdr:cNvPr id="254" name="n_1mainValue【橋りょう・トンネル】&#10;一人当たり有形固定資産（償却資産）額">
          <a:extLst>
            <a:ext uri="{FF2B5EF4-FFF2-40B4-BE49-F238E27FC236}">
              <a16:creationId xmlns:a16="http://schemas.microsoft.com/office/drawing/2014/main" id="{EA1A66F0-B0DF-459F-A9E1-18F505671BE6}"/>
            </a:ext>
          </a:extLst>
        </xdr:cNvPr>
        <xdr:cNvSpPr txBox="1"/>
      </xdr:nvSpPr>
      <xdr:spPr>
        <a:xfrm>
          <a:off x="9327095" y="944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39443</xdr:rowOff>
    </xdr:from>
    <xdr:ext cx="599010" cy="259045"/>
    <xdr:sp macro="" textlink="">
      <xdr:nvSpPr>
        <xdr:cNvPr id="255" name="n_2mainValue【橋りょう・トンネル】&#10;一人当たり有形固定資産（償却資産）額">
          <a:extLst>
            <a:ext uri="{FF2B5EF4-FFF2-40B4-BE49-F238E27FC236}">
              <a16:creationId xmlns:a16="http://schemas.microsoft.com/office/drawing/2014/main" id="{E00EC191-1E70-4F35-A372-51E867DE783E}"/>
            </a:ext>
          </a:extLst>
        </xdr:cNvPr>
        <xdr:cNvSpPr txBox="1"/>
      </xdr:nvSpPr>
      <xdr:spPr>
        <a:xfrm>
          <a:off x="8450795" y="946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59756</xdr:rowOff>
    </xdr:from>
    <xdr:ext cx="599010" cy="259045"/>
    <xdr:sp macro="" textlink="">
      <xdr:nvSpPr>
        <xdr:cNvPr id="256" name="n_3mainValue【橋りょう・トンネル】&#10;一人当たり有形固定資産（償却資産）額">
          <a:extLst>
            <a:ext uri="{FF2B5EF4-FFF2-40B4-BE49-F238E27FC236}">
              <a16:creationId xmlns:a16="http://schemas.microsoft.com/office/drawing/2014/main" id="{7081025B-841C-4ADF-B191-887AE434BBC3}"/>
            </a:ext>
          </a:extLst>
        </xdr:cNvPr>
        <xdr:cNvSpPr txBox="1"/>
      </xdr:nvSpPr>
      <xdr:spPr>
        <a:xfrm>
          <a:off x="7561795" y="948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106331</xdr:rowOff>
    </xdr:from>
    <xdr:ext cx="599010" cy="259045"/>
    <xdr:sp macro="" textlink="">
      <xdr:nvSpPr>
        <xdr:cNvPr id="257" name="n_4mainValue【橋りょう・トンネル】&#10;一人当たり有形固定資産（償却資産）額">
          <a:extLst>
            <a:ext uri="{FF2B5EF4-FFF2-40B4-BE49-F238E27FC236}">
              <a16:creationId xmlns:a16="http://schemas.microsoft.com/office/drawing/2014/main" id="{1C3AC387-5350-4CF4-BB88-90F937F58E63}"/>
            </a:ext>
          </a:extLst>
        </xdr:cNvPr>
        <xdr:cNvSpPr txBox="1"/>
      </xdr:nvSpPr>
      <xdr:spPr>
        <a:xfrm>
          <a:off x="6672795" y="95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98DF9751-8904-47AC-A63B-6AF0D1B302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3BAD05A8-FBCA-4D7E-98E6-F50D79D17C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31D53B0E-FF0C-4858-8521-A8CEFBC023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6A3E6A2A-5BDC-48C5-9848-7B64731E6E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ABC48242-A42E-41F8-9F71-EB9EED73B9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356D8D88-827E-4CFE-A12D-486576F4EA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73D58591-144F-407B-9164-FD1FC37EEE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9B0B2489-968C-4D5A-A76D-97478A5E7B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ED0E2E60-33BF-4BF9-8FCE-934784D483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F402EF8F-F896-4E13-9877-D709662B0C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CC75B699-B544-4225-9B12-1B0786925AE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28B74EAD-AD01-455A-8AF8-BE8956E4544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a:extLst>
            <a:ext uri="{FF2B5EF4-FFF2-40B4-BE49-F238E27FC236}">
              <a16:creationId xmlns:a16="http://schemas.microsoft.com/office/drawing/2014/main" id="{8A0D4022-C45A-4058-9658-DCC345C6AF43}"/>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E20B418F-1732-40E6-8356-497682AF4E7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E446F990-C611-4DAB-B43E-AD30706E489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A76DB5E3-7700-49CA-9F65-D24E43CAAC3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31930444-936D-4FEF-8259-A57EC8C086C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71F73C4C-0AC6-453B-8033-2707BF1E571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6047DD5D-E6B9-4BAA-BBAA-E858A88068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9F014ADF-1E73-4A0B-9D84-27648EBECEB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87D8281D-C2F1-473B-A383-2D21E74C3A7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206450E7-D7D6-4707-959A-3C2AA809C78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a:extLst>
            <a:ext uri="{FF2B5EF4-FFF2-40B4-BE49-F238E27FC236}">
              <a16:creationId xmlns:a16="http://schemas.microsoft.com/office/drawing/2014/main" id="{B2ED7AA4-F3CC-4771-AD85-B1FF5CB3F92A}"/>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9110118E-4B82-4F4B-AFDB-4E5B5EF78A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14C0E55F-192F-454B-9035-3A24CFDD6A3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26F4F18C-E4FF-49FA-AEC4-0ACB4A2B38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84" name="直線コネクタ 283">
          <a:extLst>
            <a:ext uri="{FF2B5EF4-FFF2-40B4-BE49-F238E27FC236}">
              <a16:creationId xmlns:a16="http://schemas.microsoft.com/office/drawing/2014/main" id="{917B4898-00BE-4948-AE09-29AC8B9C83D3}"/>
            </a:ext>
          </a:extLst>
        </xdr:cNvPr>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65D7C01B-49BD-4A62-9B00-0C248151994F}"/>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86" name="直線コネクタ 285">
          <a:extLst>
            <a:ext uri="{FF2B5EF4-FFF2-40B4-BE49-F238E27FC236}">
              <a16:creationId xmlns:a16="http://schemas.microsoft.com/office/drawing/2014/main" id="{728DE320-7FDA-4C91-B5BF-E4FE74AF850C}"/>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137AD5A2-150D-4628-9F75-6BAC2D4B07B4}"/>
            </a:ext>
          </a:extLst>
        </xdr:cNvPr>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88" name="直線コネクタ 287">
          <a:extLst>
            <a:ext uri="{FF2B5EF4-FFF2-40B4-BE49-F238E27FC236}">
              <a16:creationId xmlns:a16="http://schemas.microsoft.com/office/drawing/2014/main" id="{EE5AC285-7FCA-4419-9502-C5723B5B31E2}"/>
            </a:ext>
          </a:extLst>
        </xdr:cNvPr>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47370</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197644CD-E0E6-448B-87DC-A6CD6E5A9168}"/>
            </a:ext>
          </a:extLst>
        </xdr:cNvPr>
        <xdr:cNvSpPr txBox="1"/>
      </xdr:nvSpPr>
      <xdr:spPr>
        <a:xfrm>
          <a:off x="4673600" y="1410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90" name="フローチャート: 判断 289">
          <a:extLst>
            <a:ext uri="{FF2B5EF4-FFF2-40B4-BE49-F238E27FC236}">
              <a16:creationId xmlns:a16="http://schemas.microsoft.com/office/drawing/2014/main" id="{6AA90290-B4EA-4D09-98BB-2041EB10D22D}"/>
            </a:ext>
          </a:extLst>
        </xdr:cNvPr>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91" name="フローチャート: 判断 290">
          <a:extLst>
            <a:ext uri="{FF2B5EF4-FFF2-40B4-BE49-F238E27FC236}">
              <a16:creationId xmlns:a16="http://schemas.microsoft.com/office/drawing/2014/main" id="{37350BDF-2D12-4F44-BC5E-E4179BC56380}"/>
            </a:ext>
          </a:extLst>
        </xdr:cNvPr>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2" name="フローチャート: 判断 291">
          <a:extLst>
            <a:ext uri="{FF2B5EF4-FFF2-40B4-BE49-F238E27FC236}">
              <a16:creationId xmlns:a16="http://schemas.microsoft.com/office/drawing/2014/main" id="{D231ECB9-F300-4707-B3E3-0E7D61B8C99B}"/>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93" name="フローチャート: 判断 292">
          <a:extLst>
            <a:ext uri="{FF2B5EF4-FFF2-40B4-BE49-F238E27FC236}">
              <a16:creationId xmlns:a16="http://schemas.microsoft.com/office/drawing/2014/main" id="{8A161E06-E7D5-491E-912C-C054BEC797F8}"/>
            </a:ext>
          </a:extLst>
        </xdr:cNvPr>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4" name="フローチャート: 判断 293">
          <a:extLst>
            <a:ext uri="{FF2B5EF4-FFF2-40B4-BE49-F238E27FC236}">
              <a16:creationId xmlns:a16="http://schemas.microsoft.com/office/drawing/2014/main" id="{4CDB9DF5-71BB-43F0-B687-D995EC3719A1}"/>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6BF933E-103B-4B8F-A1FF-A642E62820A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0A31C96-144E-4F63-8C57-5E9D7D8DA9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A727429-FB8D-4ABA-B176-B9B441A25C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3193136-ED5C-49CE-9467-BC41F9B0E0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813AE29-7541-49B2-8D81-53A559AF7E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68943</xdr:rowOff>
    </xdr:from>
    <xdr:to>
      <xdr:col>24</xdr:col>
      <xdr:colOff>114300</xdr:colOff>
      <xdr:row>78</xdr:row>
      <xdr:rowOff>170543</xdr:rowOff>
    </xdr:to>
    <xdr:sp macro="" textlink="">
      <xdr:nvSpPr>
        <xdr:cNvPr id="300" name="楕円 299">
          <a:extLst>
            <a:ext uri="{FF2B5EF4-FFF2-40B4-BE49-F238E27FC236}">
              <a16:creationId xmlns:a16="http://schemas.microsoft.com/office/drawing/2014/main" id="{03166E1D-C57A-4485-B41F-1470C5E6C3FF}"/>
            </a:ext>
          </a:extLst>
        </xdr:cNvPr>
        <xdr:cNvSpPr/>
      </xdr:nvSpPr>
      <xdr:spPr>
        <a:xfrm>
          <a:off x="4584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155320</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EF32A02A-882F-4CE5-93C5-3B1127C57045}"/>
            </a:ext>
          </a:extLst>
        </xdr:cNvPr>
        <xdr:cNvSpPr txBox="1"/>
      </xdr:nvSpPr>
      <xdr:spPr>
        <a:xfrm>
          <a:off x="4673600" y="1335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42818</xdr:rowOff>
    </xdr:from>
    <xdr:to>
      <xdr:col>20</xdr:col>
      <xdr:colOff>38100</xdr:colOff>
      <xdr:row>78</xdr:row>
      <xdr:rowOff>144418</xdr:rowOff>
    </xdr:to>
    <xdr:sp macro="" textlink="">
      <xdr:nvSpPr>
        <xdr:cNvPr id="302" name="楕円 301">
          <a:extLst>
            <a:ext uri="{FF2B5EF4-FFF2-40B4-BE49-F238E27FC236}">
              <a16:creationId xmlns:a16="http://schemas.microsoft.com/office/drawing/2014/main" id="{2747C57E-5049-4B00-9F30-9F5F24A01B53}"/>
            </a:ext>
          </a:extLst>
        </xdr:cNvPr>
        <xdr:cNvSpPr/>
      </xdr:nvSpPr>
      <xdr:spPr>
        <a:xfrm>
          <a:off x="3746500" y="134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93618</xdr:rowOff>
    </xdr:from>
    <xdr:to>
      <xdr:col>24</xdr:col>
      <xdr:colOff>63500</xdr:colOff>
      <xdr:row>78</xdr:row>
      <xdr:rowOff>119743</xdr:rowOff>
    </xdr:to>
    <xdr:cxnSp macro="">
      <xdr:nvCxnSpPr>
        <xdr:cNvPr id="303" name="直線コネクタ 302">
          <a:extLst>
            <a:ext uri="{FF2B5EF4-FFF2-40B4-BE49-F238E27FC236}">
              <a16:creationId xmlns:a16="http://schemas.microsoft.com/office/drawing/2014/main" id="{D6DFAB24-EE5F-4E4D-85CB-90B78C614030}"/>
            </a:ext>
          </a:extLst>
        </xdr:cNvPr>
        <xdr:cNvCxnSpPr/>
      </xdr:nvCxnSpPr>
      <xdr:spPr>
        <a:xfrm>
          <a:off x="3797300" y="134667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142421</xdr:rowOff>
    </xdr:from>
    <xdr:to>
      <xdr:col>15</xdr:col>
      <xdr:colOff>101600</xdr:colOff>
      <xdr:row>78</xdr:row>
      <xdr:rowOff>72571</xdr:rowOff>
    </xdr:to>
    <xdr:sp macro="" textlink="">
      <xdr:nvSpPr>
        <xdr:cNvPr id="304" name="楕円 303">
          <a:extLst>
            <a:ext uri="{FF2B5EF4-FFF2-40B4-BE49-F238E27FC236}">
              <a16:creationId xmlns:a16="http://schemas.microsoft.com/office/drawing/2014/main" id="{2B3A153D-0832-4F41-966A-E720B2E3D94D}"/>
            </a:ext>
          </a:extLst>
        </xdr:cNvPr>
        <xdr:cNvSpPr/>
      </xdr:nvSpPr>
      <xdr:spPr>
        <a:xfrm>
          <a:off x="2857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21771</xdr:rowOff>
    </xdr:from>
    <xdr:to>
      <xdr:col>19</xdr:col>
      <xdr:colOff>177800</xdr:colOff>
      <xdr:row>78</xdr:row>
      <xdr:rowOff>93618</xdr:rowOff>
    </xdr:to>
    <xdr:cxnSp macro="">
      <xdr:nvCxnSpPr>
        <xdr:cNvPr id="305" name="直線コネクタ 304">
          <a:extLst>
            <a:ext uri="{FF2B5EF4-FFF2-40B4-BE49-F238E27FC236}">
              <a16:creationId xmlns:a16="http://schemas.microsoft.com/office/drawing/2014/main" id="{915B8B57-304C-4833-A40D-71578910F837}"/>
            </a:ext>
          </a:extLst>
        </xdr:cNvPr>
        <xdr:cNvCxnSpPr/>
      </xdr:nvCxnSpPr>
      <xdr:spPr>
        <a:xfrm>
          <a:off x="2908300" y="133948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306" name="楕円 305">
          <a:extLst>
            <a:ext uri="{FF2B5EF4-FFF2-40B4-BE49-F238E27FC236}">
              <a16:creationId xmlns:a16="http://schemas.microsoft.com/office/drawing/2014/main" id="{E47B61F4-890B-4EDD-9097-A4208B52B01C}"/>
            </a:ext>
          </a:extLst>
        </xdr:cNvPr>
        <xdr:cNvSpPr/>
      </xdr:nvSpPr>
      <xdr:spPr>
        <a:xfrm>
          <a:off x="1968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140970</xdr:rowOff>
    </xdr:from>
    <xdr:to>
      <xdr:col>15</xdr:col>
      <xdr:colOff>50800</xdr:colOff>
      <xdr:row>78</xdr:row>
      <xdr:rowOff>21771</xdr:rowOff>
    </xdr:to>
    <xdr:cxnSp macro="">
      <xdr:nvCxnSpPr>
        <xdr:cNvPr id="307" name="直線コネクタ 306">
          <a:extLst>
            <a:ext uri="{FF2B5EF4-FFF2-40B4-BE49-F238E27FC236}">
              <a16:creationId xmlns:a16="http://schemas.microsoft.com/office/drawing/2014/main" id="{1DCD0680-5E12-4379-AD55-6A7CF7A178D6}"/>
            </a:ext>
          </a:extLst>
        </xdr:cNvPr>
        <xdr:cNvCxnSpPr/>
      </xdr:nvCxnSpPr>
      <xdr:spPr>
        <a:xfrm>
          <a:off x="2019300" y="133426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18324</xdr:rowOff>
    </xdr:from>
    <xdr:to>
      <xdr:col>6</xdr:col>
      <xdr:colOff>38100</xdr:colOff>
      <xdr:row>77</xdr:row>
      <xdr:rowOff>119924</xdr:rowOff>
    </xdr:to>
    <xdr:sp macro="" textlink="">
      <xdr:nvSpPr>
        <xdr:cNvPr id="308" name="楕円 307">
          <a:extLst>
            <a:ext uri="{FF2B5EF4-FFF2-40B4-BE49-F238E27FC236}">
              <a16:creationId xmlns:a16="http://schemas.microsoft.com/office/drawing/2014/main" id="{DF936B97-2AFB-4EA4-944D-AC9DC3803879}"/>
            </a:ext>
          </a:extLst>
        </xdr:cNvPr>
        <xdr:cNvSpPr/>
      </xdr:nvSpPr>
      <xdr:spPr>
        <a:xfrm>
          <a:off x="1079500" y="132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69124</xdr:rowOff>
    </xdr:from>
    <xdr:to>
      <xdr:col>10</xdr:col>
      <xdr:colOff>114300</xdr:colOff>
      <xdr:row>77</xdr:row>
      <xdr:rowOff>140970</xdr:rowOff>
    </xdr:to>
    <xdr:cxnSp macro="">
      <xdr:nvCxnSpPr>
        <xdr:cNvPr id="309" name="直線コネクタ 308">
          <a:extLst>
            <a:ext uri="{FF2B5EF4-FFF2-40B4-BE49-F238E27FC236}">
              <a16:creationId xmlns:a16="http://schemas.microsoft.com/office/drawing/2014/main" id="{16E06FE9-F7F0-4DD8-BA0D-0C6554854FBD}"/>
            </a:ext>
          </a:extLst>
        </xdr:cNvPr>
        <xdr:cNvCxnSpPr/>
      </xdr:nvCxnSpPr>
      <xdr:spPr>
        <a:xfrm>
          <a:off x="1130300" y="132707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161670</xdr:rowOff>
    </xdr:from>
    <xdr:ext cx="405111" cy="259045"/>
    <xdr:sp macro="" textlink="">
      <xdr:nvSpPr>
        <xdr:cNvPr id="310" name="n_1aveValue【公営住宅】&#10;有形固定資産減価償却率">
          <a:extLst>
            <a:ext uri="{FF2B5EF4-FFF2-40B4-BE49-F238E27FC236}">
              <a16:creationId xmlns:a16="http://schemas.microsoft.com/office/drawing/2014/main" id="{9CEBE0F0-8A0C-4F48-A6FF-6AD29308DD79}"/>
            </a:ext>
          </a:extLst>
        </xdr:cNvPr>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1" name="n_2aveValue【公営住宅】&#10;有形固定資産減価償却率">
          <a:extLst>
            <a:ext uri="{FF2B5EF4-FFF2-40B4-BE49-F238E27FC236}">
              <a16:creationId xmlns:a16="http://schemas.microsoft.com/office/drawing/2014/main" id="{4B59B47B-E24A-4CA0-906A-1BDE07ED2BA6}"/>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50635</xdr:rowOff>
    </xdr:from>
    <xdr:ext cx="405111" cy="259045"/>
    <xdr:sp macro="" textlink="">
      <xdr:nvSpPr>
        <xdr:cNvPr id="312" name="n_3aveValue【公営住宅】&#10;有形固定資産減価償却率">
          <a:extLst>
            <a:ext uri="{FF2B5EF4-FFF2-40B4-BE49-F238E27FC236}">
              <a16:creationId xmlns:a16="http://schemas.microsoft.com/office/drawing/2014/main" id="{FC617157-D8A8-49EF-9211-B628AED6366B}"/>
            </a:ext>
          </a:extLst>
        </xdr:cNvPr>
        <xdr:cNvSpPr txBox="1"/>
      </xdr:nvSpPr>
      <xdr:spPr>
        <a:xfrm>
          <a:off x="1816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3" name="n_4aveValue【公営住宅】&#10;有形固定資産減価償却率">
          <a:extLst>
            <a:ext uri="{FF2B5EF4-FFF2-40B4-BE49-F238E27FC236}">
              <a16:creationId xmlns:a16="http://schemas.microsoft.com/office/drawing/2014/main" id="{9EF695FD-DAD4-44E1-A60C-962FE3C9B75B}"/>
            </a:ext>
          </a:extLst>
        </xdr:cNvPr>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160945</xdr:rowOff>
    </xdr:from>
    <xdr:ext cx="405111" cy="259045"/>
    <xdr:sp macro="" textlink="">
      <xdr:nvSpPr>
        <xdr:cNvPr id="314" name="n_1mainValue【公営住宅】&#10;有形固定資産減価償却率">
          <a:extLst>
            <a:ext uri="{FF2B5EF4-FFF2-40B4-BE49-F238E27FC236}">
              <a16:creationId xmlns:a16="http://schemas.microsoft.com/office/drawing/2014/main" id="{87461952-069D-4E9F-ACF9-EFA955EFEB56}"/>
            </a:ext>
          </a:extLst>
        </xdr:cNvPr>
        <xdr:cNvSpPr txBox="1"/>
      </xdr:nvSpPr>
      <xdr:spPr>
        <a:xfrm>
          <a:off x="3582044" y="1319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89098</xdr:rowOff>
    </xdr:from>
    <xdr:ext cx="405111" cy="259045"/>
    <xdr:sp macro="" textlink="">
      <xdr:nvSpPr>
        <xdr:cNvPr id="315" name="n_2mainValue【公営住宅】&#10;有形固定資産減価償却率">
          <a:extLst>
            <a:ext uri="{FF2B5EF4-FFF2-40B4-BE49-F238E27FC236}">
              <a16:creationId xmlns:a16="http://schemas.microsoft.com/office/drawing/2014/main" id="{DD149515-1B9A-4FA8-857E-9608B2D75ACB}"/>
            </a:ext>
          </a:extLst>
        </xdr:cNvPr>
        <xdr:cNvSpPr txBox="1"/>
      </xdr:nvSpPr>
      <xdr:spPr>
        <a:xfrm>
          <a:off x="2705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36847</xdr:rowOff>
    </xdr:from>
    <xdr:ext cx="405111" cy="259045"/>
    <xdr:sp macro="" textlink="">
      <xdr:nvSpPr>
        <xdr:cNvPr id="316" name="n_3mainValue【公営住宅】&#10;有形固定資産減価償却率">
          <a:extLst>
            <a:ext uri="{FF2B5EF4-FFF2-40B4-BE49-F238E27FC236}">
              <a16:creationId xmlns:a16="http://schemas.microsoft.com/office/drawing/2014/main" id="{4A65B88C-3055-4A13-BBFB-36B0D0409C9D}"/>
            </a:ext>
          </a:extLst>
        </xdr:cNvPr>
        <xdr:cNvSpPr txBox="1"/>
      </xdr:nvSpPr>
      <xdr:spPr>
        <a:xfrm>
          <a:off x="1816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136451</xdr:rowOff>
    </xdr:from>
    <xdr:ext cx="405111" cy="259045"/>
    <xdr:sp macro="" textlink="">
      <xdr:nvSpPr>
        <xdr:cNvPr id="317" name="n_4mainValue【公営住宅】&#10;有形固定資産減価償却率">
          <a:extLst>
            <a:ext uri="{FF2B5EF4-FFF2-40B4-BE49-F238E27FC236}">
              <a16:creationId xmlns:a16="http://schemas.microsoft.com/office/drawing/2014/main" id="{AB4F2A02-4104-457F-8019-42F120EA286A}"/>
            </a:ext>
          </a:extLst>
        </xdr:cNvPr>
        <xdr:cNvSpPr txBox="1"/>
      </xdr:nvSpPr>
      <xdr:spPr>
        <a:xfrm>
          <a:off x="927744" y="1299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D8F8682C-5F08-4FA3-810B-B954B3063A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E7AA5DA-9FB9-49E8-BA99-7F256E75A9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BFE86723-2DA4-4B2B-9F86-003962D12D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C3D8CBF-ACD0-4E01-B6E0-CB438B73F7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5E43C171-C070-4C09-9148-7698909F1D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47C5C07-6F67-41B2-9AEE-4187DB11AD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D701BB7E-184B-4FD3-B7C5-6BCAA4C418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9FF0C1FE-3BB2-4E1B-BB1B-D60E551C37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F2A46096-0731-4494-8562-72E4F01E5C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F04FC9DD-A28D-4B8C-ABA6-BD08FE9280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id="{CB384A2A-AD5E-43B1-8CC6-463014B9584C}"/>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AA418776-0BA9-468C-9FED-ECC527D81D6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B1BAA619-339E-43BA-948A-B9B3B011AE2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A7FD9C7C-E936-4203-AF8F-BC41D9548C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44044022-9D24-4379-B2CF-44B8EC03EA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FDFAFE69-0B02-49D0-B353-6B99C976A20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B1485FB4-D3BC-42D5-8B40-4783EEB024F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46F582D0-DBEC-4A4C-8C1E-4B8C3593672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6C806A41-1F23-48B9-991C-D8E0E9CB49A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5F873081-8FFF-4C92-AF3A-D9FCD93031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69C86143-38D3-4609-B4FB-9FCAD765BC2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F98040C-D331-426C-A379-ECA1792EC2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C14269A8-4573-4EFD-86B3-4FD2B64726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2CCBF334-39B3-4527-A952-DE69951BD4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42" name="直線コネクタ 341">
          <a:extLst>
            <a:ext uri="{FF2B5EF4-FFF2-40B4-BE49-F238E27FC236}">
              <a16:creationId xmlns:a16="http://schemas.microsoft.com/office/drawing/2014/main" id="{453A1A97-E5E1-442C-B386-695116357A1B}"/>
            </a:ext>
          </a:extLst>
        </xdr:cNvPr>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a:extLst>
            <a:ext uri="{FF2B5EF4-FFF2-40B4-BE49-F238E27FC236}">
              <a16:creationId xmlns:a16="http://schemas.microsoft.com/office/drawing/2014/main" id="{F92C0ED9-F2DB-469D-B5AB-37D7B6E56C64}"/>
            </a:ext>
          </a:extLst>
        </xdr:cNvPr>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a:extLst>
            <a:ext uri="{FF2B5EF4-FFF2-40B4-BE49-F238E27FC236}">
              <a16:creationId xmlns:a16="http://schemas.microsoft.com/office/drawing/2014/main" id="{3089A884-5053-4F9D-8C66-BA71E5EB1D1C}"/>
            </a:ext>
          </a:extLst>
        </xdr:cNvPr>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45" name="【公営住宅】&#10;一人当たり面積最大値テキスト">
          <a:extLst>
            <a:ext uri="{FF2B5EF4-FFF2-40B4-BE49-F238E27FC236}">
              <a16:creationId xmlns:a16="http://schemas.microsoft.com/office/drawing/2014/main" id="{FB5532F1-F795-4712-9F82-03CE52EB1653}"/>
            </a:ext>
          </a:extLst>
        </xdr:cNvPr>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46" name="直線コネクタ 345">
          <a:extLst>
            <a:ext uri="{FF2B5EF4-FFF2-40B4-BE49-F238E27FC236}">
              <a16:creationId xmlns:a16="http://schemas.microsoft.com/office/drawing/2014/main" id="{F4F7E4DA-E493-47D0-9525-EED05D0704F2}"/>
            </a:ext>
          </a:extLst>
        </xdr:cNvPr>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168291</xdr:rowOff>
    </xdr:from>
    <xdr:ext cx="469744" cy="259045"/>
    <xdr:sp macro="" textlink="">
      <xdr:nvSpPr>
        <xdr:cNvPr id="347" name="【公営住宅】&#10;一人当たり面積平均値テキスト">
          <a:extLst>
            <a:ext uri="{FF2B5EF4-FFF2-40B4-BE49-F238E27FC236}">
              <a16:creationId xmlns:a16="http://schemas.microsoft.com/office/drawing/2014/main" id="{BB6B055F-F669-43FA-8BA1-083658A1DF0C}"/>
            </a:ext>
          </a:extLst>
        </xdr:cNvPr>
        <xdr:cNvSpPr txBox="1"/>
      </xdr:nvSpPr>
      <xdr:spPr>
        <a:xfrm>
          <a:off x="10515600" y="14055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48" name="フローチャート: 判断 347">
          <a:extLst>
            <a:ext uri="{FF2B5EF4-FFF2-40B4-BE49-F238E27FC236}">
              <a16:creationId xmlns:a16="http://schemas.microsoft.com/office/drawing/2014/main" id="{51BDE64A-2D58-4A45-BB41-4F47EACF0612}"/>
            </a:ext>
          </a:extLst>
        </xdr:cNvPr>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49" name="フローチャート: 判断 348">
          <a:extLst>
            <a:ext uri="{FF2B5EF4-FFF2-40B4-BE49-F238E27FC236}">
              <a16:creationId xmlns:a16="http://schemas.microsoft.com/office/drawing/2014/main" id="{1CFBA1A5-EA0D-46E8-9A7F-D6B830011CC0}"/>
            </a:ext>
          </a:extLst>
        </xdr:cNvPr>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50" name="フローチャート: 判断 349">
          <a:extLst>
            <a:ext uri="{FF2B5EF4-FFF2-40B4-BE49-F238E27FC236}">
              <a16:creationId xmlns:a16="http://schemas.microsoft.com/office/drawing/2014/main" id="{518A6028-6C6A-40F3-BCC4-5E9ACE470953}"/>
            </a:ext>
          </a:extLst>
        </xdr:cNvPr>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51" name="フローチャート: 判断 350">
          <a:extLst>
            <a:ext uri="{FF2B5EF4-FFF2-40B4-BE49-F238E27FC236}">
              <a16:creationId xmlns:a16="http://schemas.microsoft.com/office/drawing/2014/main" id="{54A3DE65-7E67-4AFD-B596-60BA7A2A6372}"/>
            </a:ext>
          </a:extLst>
        </xdr:cNvPr>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130175</xdr:rowOff>
    </xdr:from>
    <xdr:to>
      <xdr:col>36</xdr:col>
      <xdr:colOff>165100</xdr:colOff>
      <xdr:row>83</xdr:row>
      <xdr:rowOff>60325</xdr:rowOff>
    </xdr:to>
    <xdr:sp macro="" textlink="">
      <xdr:nvSpPr>
        <xdr:cNvPr id="352" name="フローチャート: 判断 351">
          <a:extLst>
            <a:ext uri="{FF2B5EF4-FFF2-40B4-BE49-F238E27FC236}">
              <a16:creationId xmlns:a16="http://schemas.microsoft.com/office/drawing/2014/main" id="{18671F51-855D-4F53-813F-91025E0B4F09}"/>
            </a:ext>
          </a:extLst>
        </xdr:cNvPr>
        <xdr:cNvSpPr/>
      </xdr:nvSpPr>
      <xdr:spPr>
        <a:xfrm>
          <a:off x="6921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F02DB77-8FFB-45B0-8051-4D03B78819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8CF2D30-C19C-454F-B122-CA4640264F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6FD3837-892B-45F4-9F61-B466492223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3DCFE8E-D738-40CB-8CC4-3978758A82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5544069-CBFF-4DC3-AB1A-6308E65D54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168275</xdr:rowOff>
    </xdr:from>
    <xdr:to>
      <xdr:col>55</xdr:col>
      <xdr:colOff>50800</xdr:colOff>
      <xdr:row>85</xdr:row>
      <xdr:rowOff>98425</xdr:rowOff>
    </xdr:to>
    <xdr:sp macro="" textlink="">
      <xdr:nvSpPr>
        <xdr:cNvPr id="358" name="楕円 357">
          <a:extLst>
            <a:ext uri="{FF2B5EF4-FFF2-40B4-BE49-F238E27FC236}">
              <a16:creationId xmlns:a16="http://schemas.microsoft.com/office/drawing/2014/main" id="{F9A76519-1DDE-46B3-A44F-4198ECE37043}"/>
            </a:ext>
          </a:extLst>
        </xdr:cNvPr>
        <xdr:cNvSpPr/>
      </xdr:nvSpPr>
      <xdr:spPr>
        <a:xfrm>
          <a:off x="10426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146702</xdr:rowOff>
    </xdr:from>
    <xdr:ext cx="469744" cy="259045"/>
    <xdr:sp macro="" textlink="">
      <xdr:nvSpPr>
        <xdr:cNvPr id="359" name="【公営住宅】&#10;一人当たり面積該当値テキスト">
          <a:extLst>
            <a:ext uri="{FF2B5EF4-FFF2-40B4-BE49-F238E27FC236}">
              <a16:creationId xmlns:a16="http://schemas.microsoft.com/office/drawing/2014/main" id="{9791B407-2143-4D77-B3E2-FB82653315C6}"/>
            </a:ext>
          </a:extLst>
        </xdr:cNvPr>
        <xdr:cNvSpPr txBox="1"/>
      </xdr:nvSpPr>
      <xdr:spPr>
        <a:xfrm>
          <a:off x="10515600"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360" name="楕円 359">
          <a:extLst>
            <a:ext uri="{FF2B5EF4-FFF2-40B4-BE49-F238E27FC236}">
              <a16:creationId xmlns:a16="http://schemas.microsoft.com/office/drawing/2014/main" id="{FC06485A-D273-4EF7-A514-61C207C3A6E7}"/>
            </a:ext>
          </a:extLst>
        </xdr:cNvPr>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47625</xdr:rowOff>
    </xdr:from>
    <xdr:to>
      <xdr:col>55</xdr:col>
      <xdr:colOff>0</xdr:colOff>
      <xdr:row>85</xdr:row>
      <xdr:rowOff>53339</xdr:rowOff>
    </xdr:to>
    <xdr:cxnSp macro="">
      <xdr:nvCxnSpPr>
        <xdr:cNvPr id="361" name="直線コネクタ 360">
          <a:extLst>
            <a:ext uri="{FF2B5EF4-FFF2-40B4-BE49-F238E27FC236}">
              <a16:creationId xmlns:a16="http://schemas.microsoft.com/office/drawing/2014/main" id="{0CCD0CBD-49B2-4400-A931-7B3CC3D56334}"/>
            </a:ext>
          </a:extLst>
        </xdr:cNvPr>
        <xdr:cNvCxnSpPr/>
      </xdr:nvCxnSpPr>
      <xdr:spPr>
        <a:xfrm flipV="1">
          <a:off x="9639300" y="146208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62" name="楕円 361">
          <a:extLst>
            <a:ext uri="{FF2B5EF4-FFF2-40B4-BE49-F238E27FC236}">
              <a16:creationId xmlns:a16="http://schemas.microsoft.com/office/drawing/2014/main" id="{2E5C6178-5BAD-49FE-AF24-1776F110D610}"/>
            </a:ext>
          </a:extLst>
        </xdr:cNvPr>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53339</xdr:rowOff>
    </xdr:from>
    <xdr:to>
      <xdr:col>50</xdr:col>
      <xdr:colOff>114300</xdr:colOff>
      <xdr:row>85</xdr:row>
      <xdr:rowOff>57150</xdr:rowOff>
    </xdr:to>
    <xdr:cxnSp macro="">
      <xdr:nvCxnSpPr>
        <xdr:cNvPr id="363" name="直線コネクタ 362">
          <a:extLst>
            <a:ext uri="{FF2B5EF4-FFF2-40B4-BE49-F238E27FC236}">
              <a16:creationId xmlns:a16="http://schemas.microsoft.com/office/drawing/2014/main" id="{5C031BE6-01A3-49AE-AB56-E6CD5DB0A845}"/>
            </a:ext>
          </a:extLst>
        </xdr:cNvPr>
        <xdr:cNvCxnSpPr/>
      </xdr:nvCxnSpPr>
      <xdr:spPr>
        <a:xfrm flipV="1">
          <a:off x="8750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xdr:rowOff>
    </xdr:from>
    <xdr:to>
      <xdr:col>41</xdr:col>
      <xdr:colOff>101600</xdr:colOff>
      <xdr:row>85</xdr:row>
      <xdr:rowOff>109855</xdr:rowOff>
    </xdr:to>
    <xdr:sp macro="" textlink="">
      <xdr:nvSpPr>
        <xdr:cNvPr id="364" name="楕円 363">
          <a:extLst>
            <a:ext uri="{FF2B5EF4-FFF2-40B4-BE49-F238E27FC236}">
              <a16:creationId xmlns:a16="http://schemas.microsoft.com/office/drawing/2014/main" id="{A7E0A4BC-A25A-4B2F-B676-75D15C21833D}"/>
            </a:ext>
          </a:extLst>
        </xdr:cNvPr>
        <xdr:cNvSpPr/>
      </xdr:nvSpPr>
      <xdr:spPr>
        <a:xfrm>
          <a:off x="7810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59055</xdr:rowOff>
    </xdr:to>
    <xdr:cxnSp macro="">
      <xdr:nvCxnSpPr>
        <xdr:cNvPr id="365" name="直線コネクタ 364">
          <a:extLst>
            <a:ext uri="{FF2B5EF4-FFF2-40B4-BE49-F238E27FC236}">
              <a16:creationId xmlns:a16="http://schemas.microsoft.com/office/drawing/2014/main" id="{3BA93E0C-DAF4-41EE-894B-EF4AC058566C}"/>
            </a:ext>
          </a:extLst>
        </xdr:cNvPr>
        <xdr:cNvCxnSpPr/>
      </xdr:nvCxnSpPr>
      <xdr:spPr>
        <a:xfrm flipV="1">
          <a:off x="7861300" y="1463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6" name="楕円 365">
          <a:extLst>
            <a:ext uri="{FF2B5EF4-FFF2-40B4-BE49-F238E27FC236}">
              <a16:creationId xmlns:a16="http://schemas.microsoft.com/office/drawing/2014/main" id="{6BCD9988-F6F2-41D2-AEDA-31FC8D1B3D77}"/>
            </a:ext>
          </a:extLst>
        </xdr:cNvPr>
        <xdr:cNvSpPr/>
      </xdr:nvSpPr>
      <xdr:spPr>
        <a:xfrm>
          <a:off x="692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59055</xdr:rowOff>
    </xdr:from>
    <xdr:to>
      <xdr:col>41</xdr:col>
      <xdr:colOff>50800</xdr:colOff>
      <xdr:row>85</xdr:row>
      <xdr:rowOff>60961</xdr:rowOff>
    </xdr:to>
    <xdr:cxnSp macro="">
      <xdr:nvCxnSpPr>
        <xdr:cNvPr id="367" name="直線コネクタ 366">
          <a:extLst>
            <a:ext uri="{FF2B5EF4-FFF2-40B4-BE49-F238E27FC236}">
              <a16:creationId xmlns:a16="http://schemas.microsoft.com/office/drawing/2014/main" id="{DFC4310D-E1F1-49EB-AA44-6ACE7E32117B}"/>
            </a:ext>
          </a:extLst>
        </xdr:cNvPr>
        <xdr:cNvCxnSpPr/>
      </xdr:nvCxnSpPr>
      <xdr:spPr>
        <a:xfrm flipV="1">
          <a:off x="6972300" y="146323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55897</xdr:rowOff>
    </xdr:from>
    <xdr:ext cx="469744" cy="259045"/>
    <xdr:sp macro="" textlink="">
      <xdr:nvSpPr>
        <xdr:cNvPr id="368" name="n_1aveValue【公営住宅】&#10;一人当たり面積">
          <a:extLst>
            <a:ext uri="{FF2B5EF4-FFF2-40B4-BE49-F238E27FC236}">
              <a16:creationId xmlns:a16="http://schemas.microsoft.com/office/drawing/2014/main" id="{B7CA26B6-A318-44E8-9096-C48444FEB5D9}"/>
            </a:ext>
          </a:extLst>
        </xdr:cNvPr>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61613</xdr:rowOff>
    </xdr:from>
    <xdr:ext cx="469744" cy="259045"/>
    <xdr:sp macro="" textlink="">
      <xdr:nvSpPr>
        <xdr:cNvPr id="369" name="n_2aveValue【公営住宅】&#10;一人当たり面積">
          <a:extLst>
            <a:ext uri="{FF2B5EF4-FFF2-40B4-BE49-F238E27FC236}">
              <a16:creationId xmlns:a16="http://schemas.microsoft.com/office/drawing/2014/main" id="{4421C5FC-2140-4E1A-AF9D-1239B67039A5}"/>
            </a:ext>
          </a:extLst>
        </xdr:cNvPr>
        <xdr:cNvSpPr txBox="1"/>
      </xdr:nvSpPr>
      <xdr:spPr>
        <a:xfrm>
          <a:off x="85154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151147</xdr:rowOff>
    </xdr:from>
    <xdr:ext cx="469744" cy="259045"/>
    <xdr:sp macro="" textlink="">
      <xdr:nvSpPr>
        <xdr:cNvPr id="370" name="n_3aveValue【公営住宅】&#10;一人当たり面積">
          <a:extLst>
            <a:ext uri="{FF2B5EF4-FFF2-40B4-BE49-F238E27FC236}">
              <a16:creationId xmlns:a16="http://schemas.microsoft.com/office/drawing/2014/main" id="{9166E690-7C1C-488C-B716-FB1C143D8265}"/>
            </a:ext>
          </a:extLst>
        </xdr:cNvPr>
        <xdr:cNvSpPr txBox="1"/>
      </xdr:nvSpPr>
      <xdr:spPr>
        <a:xfrm>
          <a:off x="7626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76852</xdr:rowOff>
    </xdr:from>
    <xdr:ext cx="469744" cy="259045"/>
    <xdr:sp macro="" textlink="">
      <xdr:nvSpPr>
        <xdr:cNvPr id="371" name="n_4aveValue【公営住宅】&#10;一人当たり面積">
          <a:extLst>
            <a:ext uri="{FF2B5EF4-FFF2-40B4-BE49-F238E27FC236}">
              <a16:creationId xmlns:a16="http://schemas.microsoft.com/office/drawing/2014/main" id="{66CCB077-B4BD-4689-B517-43E6F073F6D7}"/>
            </a:ext>
          </a:extLst>
        </xdr:cNvPr>
        <xdr:cNvSpPr txBox="1"/>
      </xdr:nvSpPr>
      <xdr:spPr>
        <a:xfrm>
          <a:off x="67374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95266</xdr:rowOff>
    </xdr:from>
    <xdr:ext cx="469744" cy="259045"/>
    <xdr:sp macro="" textlink="">
      <xdr:nvSpPr>
        <xdr:cNvPr id="372" name="n_1mainValue【公営住宅】&#10;一人当たり面積">
          <a:extLst>
            <a:ext uri="{FF2B5EF4-FFF2-40B4-BE49-F238E27FC236}">
              <a16:creationId xmlns:a16="http://schemas.microsoft.com/office/drawing/2014/main" id="{83C26F33-1F68-449B-9303-F005D18900EB}"/>
            </a:ext>
          </a:extLst>
        </xdr:cNvPr>
        <xdr:cNvSpPr txBox="1"/>
      </xdr:nvSpPr>
      <xdr:spPr>
        <a:xfrm>
          <a:off x="9391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73" name="n_2mainValue【公営住宅】&#10;一人当たり面積">
          <a:extLst>
            <a:ext uri="{FF2B5EF4-FFF2-40B4-BE49-F238E27FC236}">
              <a16:creationId xmlns:a16="http://schemas.microsoft.com/office/drawing/2014/main" id="{17DE29F3-5112-417C-B43D-96EDFF43E419}"/>
            </a:ext>
          </a:extLst>
        </xdr:cNvPr>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100982</xdr:rowOff>
    </xdr:from>
    <xdr:ext cx="469744" cy="259045"/>
    <xdr:sp macro="" textlink="">
      <xdr:nvSpPr>
        <xdr:cNvPr id="374" name="n_3mainValue【公営住宅】&#10;一人当たり面積">
          <a:extLst>
            <a:ext uri="{FF2B5EF4-FFF2-40B4-BE49-F238E27FC236}">
              <a16:creationId xmlns:a16="http://schemas.microsoft.com/office/drawing/2014/main" id="{F6B75F8A-10F7-48AA-971D-060AAEA7D04C}"/>
            </a:ext>
          </a:extLst>
        </xdr:cNvPr>
        <xdr:cNvSpPr txBox="1"/>
      </xdr:nvSpPr>
      <xdr:spPr>
        <a:xfrm>
          <a:off x="7626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5" name="n_4mainValue【公営住宅】&#10;一人当たり面積">
          <a:extLst>
            <a:ext uri="{FF2B5EF4-FFF2-40B4-BE49-F238E27FC236}">
              <a16:creationId xmlns:a16="http://schemas.microsoft.com/office/drawing/2014/main" id="{FCCC88FA-5677-49EE-90A8-8395C2ECFB37}"/>
            </a:ext>
          </a:extLst>
        </xdr:cNvPr>
        <xdr:cNvSpPr txBox="1"/>
      </xdr:nvSpPr>
      <xdr:spPr>
        <a:xfrm>
          <a:off x="6737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C39944C9-E520-4562-B842-B140C9F1D2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AD45A0FB-038C-4E13-9D76-77EAE6E4E4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17E23C4-D320-4120-A961-E962F6B270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B727624-6A88-433F-9315-C0FAE2568F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EF2CCCBC-8FD9-4FA6-BF33-3421D48075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75969647-940F-485F-884A-7BF610214B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E4F80DA0-464C-4B15-BA9D-AD70CECB09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9D73AAA1-B478-4C65-9FBC-8E940679C8C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517BDCD-12B3-458D-AE4E-C1DA4B25EF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1A263ECE-5D1F-4B0B-B20F-80A3A0A40E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1CB9B2E7-3758-4CEC-9235-9CE95E8C58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F1849AFB-1AA0-4DD9-AADB-42B89ABF42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7B52D2BB-1C13-4650-AA84-A83D036C45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14897612-C978-4FF8-A0F5-A8A8CAAE79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572E46EE-3023-4251-B77B-A9FDEF3528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A0C4F07E-1030-4850-B26F-0EEE324C0A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133EADFA-56CD-42DD-96B6-85E51B0812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879CD3D1-DB03-4E42-9B4B-A77BD8A08F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DF42F737-1CCC-4419-8256-D8EAE93A2C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35AE3F86-CE0E-4EB0-9827-EE687BDB05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1068AA0-2DA1-4366-8F16-48EF3E1C09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D2389367-542A-416B-A1D2-BD9EB48186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3E171E4-F6F9-47CB-8CED-E814FDBAEA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9093CF91-8D15-4F2A-BD46-BA98DB1B2C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95B3C16E-78E2-45C4-BD2F-376F221CFD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9CE5CCCD-00EC-494E-B76F-C22C060D43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F99B339F-0694-4602-93B1-10C83D0ABD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4E4DE2B4-707D-4540-A987-4FC8650249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1949660A-2C34-4190-B039-3836037E00A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EF892152-AA31-4A74-B1AA-CFF51760902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28712215-C4D1-47FF-A605-F53A51C6052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A27151FB-9BC8-4DD6-825C-ECBD3925572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30CEEA3C-A2EC-42B2-BEB4-9C8725F24D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8E10ADE0-D19E-4405-B395-95EF2F4E2C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46222F16-4B11-4280-99AC-6E7DC48AE1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581DC65B-C219-44F2-B7A6-515733511D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1AF69659-9145-483E-8191-EA7BAF68379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A4E3BF8A-B0F8-46AF-8EA1-3017646C1A0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C3D8DA3C-1D2E-4C86-A169-6569092D02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22392BA6-21E7-4B3C-A49A-6A4DBA3D2E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40</xdr:row>
      <xdr:rowOff>47625</xdr:rowOff>
    </xdr:to>
    <xdr:cxnSp macro="">
      <xdr:nvCxnSpPr>
        <xdr:cNvPr id="416" name="直線コネクタ 415">
          <a:extLst>
            <a:ext uri="{FF2B5EF4-FFF2-40B4-BE49-F238E27FC236}">
              <a16:creationId xmlns:a16="http://schemas.microsoft.com/office/drawing/2014/main" id="{80DA55F9-1E1A-42C8-9E1F-1AE6151B9655}"/>
            </a:ext>
          </a:extLst>
        </xdr:cNvPr>
        <xdr:cNvCxnSpPr/>
      </xdr:nvCxnSpPr>
      <xdr:spPr>
        <a:xfrm flipV="1">
          <a:off x="16318864" y="5875020"/>
          <a:ext cx="0" cy="103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51452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C93EF16F-258E-4254-B018-B20FFC4A58BE}"/>
            </a:ext>
          </a:extLst>
        </xdr:cNvPr>
        <xdr:cNvSpPr txBox="1"/>
      </xdr:nvSpPr>
      <xdr:spPr>
        <a:xfrm>
          <a:off x="16357600"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47625</xdr:rowOff>
    </xdr:from>
    <xdr:to>
      <xdr:col>86</xdr:col>
      <xdr:colOff>25400</xdr:colOff>
      <xdr:row>40</xdr:row>
      <xdr:rowOff>47625</xdr:rowOff>
    </xdr:to>
    <xdr:cxnSp macro="">
      <xdr:nvCxnSpPr>
        <xdr:cNvPr id="418" name="直線コネクタ 417">
          <a:extLst>
            <a:ext uri="{FF2B5EF4-FFF2-40B4-BE49-F238E27FC236}">
              <a16:creationId xmlns:a16="http://schemas.microsoft.com/office/drawing/2014/main" id="{7DD66E04-928C-4B12-BE4F-7C967D7BF2FE}"/>
            </a:ext>
          </a:extLst>
        </xdr:cNvPr>
        <xdr:cNvCxnSpPr/>
      </xdr:nvCxnSpPr>
      <xdr:spPr>
        <a:xfrm>
          <a:off x="16230600" y="690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4653949F-AB71-4F73-84DE-907E2A97FDFD}"/>
            </a:ext>
          </a:extLst>
        </xdr:cNvPr>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20" name="直線コネクタ 419">
          <a:extLst>
            <a:ext uri="{FF2B5EF4-FFF2-40B4-BE49-F238E27FC236}">
              <a16:creationId xmlns:a16="http://schemas.microsoft.com/office/drawing/2014/main" id="{43597488-D23F-440B-86D5-01B955737D23}"/>
            </a:ext>
          </a:extLst>
        </xdr:cNvPr>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29227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E585B64E-5787-48D2-8BAA-D1F4AB6F0C9A}"/>
            </a:ext>
          </a:extLst>
        </xdr:cNvPr>
        <xdr:cNvSpPr txBox="1"/>
      </xdr:nvSpPr>
      <xdr:spPr>
        <a:xfrm>
          <a:off x="16357600" y="602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22" name="フローチャート: 判断 421">
          <a:extLst>
            <a:ext uri="{FF2B5EF4-FFF2-40B4-BE49-F238E27FC236}">
              <a16:creationId xmlns:a16="http://schemas.microsoft.com/office/drawing/2014/main" id="{2C4501C4-B736-4CCE-BBC3-2B782BDBE334}"/>
            </a:ext>
          </a:extLst>
        </xdr:cNvPr>
        <xdr:cNvSpPr/>
      </xdr:nvSpPr>
      <xdr:spPr>
        <a:xfrm>
          <a:off x="162687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23" name="フローチャート: 判断 422">
          <a:extLst>
            <a:ext uri="{FF2B5EF4-FFF2-40B4-BE49-F238E27FC236}">
              <a16:creationId xmlns:a16="http://schemas.microsoft.com/office/drawing/2014/main" id="{CC50DFC6-C8A9-4FEF-BBF8-24318AD57359}"/>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72BCD9F8-5BB7-4D74-AB46-EA86237A0D68}"/>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xdr:rowOff>
    </xdr:from>
    <xdr:to>
      <xdr:col>72</xdr:col>
      <xdr:colOff>38100</xdr:colOff>
      <xdr:row>37</xdr:row>
      <xdr:rowOff>113665</xdr:rowOff>
    </xdr:to>
    <xdr:sp macro="" textlink="">
      <xdr:nvSpPr>
        <xdr:cNvPr id="425" name="フローチャート: 判断 424">
          <a:extLst>
            <a:ext uri="{FF2B5EF4-FFF2-40B4-BE49-F238E27FC236}">
              <a16:creationId xmlns:a16="http://schemas.microsoft.com/office/drawing/2014/main" id="{BC5BC29C-A934-4E75-91AA-0D6AFC03E220}"/>
            </a:ext>
          </a:extLst>
        </xdr:cNvPr>
        <xdr:cNvSpPr/>
      </xdr:nvSpPr>
      <xdr:spPr>
        <a:xfrm>
          <a:off x="13652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6" name="フローチャート: 判断 425">
          <a:extLst>
            <a:ext uri="{FF2B5EF4-FFF2-40B4-BE49-F238E27FC236}">
              <a16:creationId xmlns:a16="http://schemas.microsoft.com/office/drawing/2014/main" id="{8637AD5F-1008-4B48-BD34-BDBB7091A463}"/>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3AB257E-2963-4407-A858-A870DA2B07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C79AFF0-DF34-4A06-A8FE-DE76BBFBCB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5921122-100C-4900-A7F4-3A14F4E9C5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2343BAE-1EBB-4132-AEF2-CE990DE8EA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3FD4795-8FE0-481C-AA9E-BEB28211F8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168275</xdr:rowOff>
    </xdr:from>
    <xdr:to>
      <xdr:col>85</xdr:col>
      <xdr:colOff>177800</xdr:colOff>
      <xdr:row>40</xdr:row>
      <xdr:rowOff>98425</xdr:rowOff>
    </xdr:to>
    <xdr:sp macro="" textlink="">
      <xdr:nvSpPr>
        <xdr:cNvPr id="432" name="楕円 431">
          <a:extLst>
            <a:ext uri="{FF2B5EF4-FFF2-40B4-BE49-F238E27FC236}">
              <a16:creationId xmlns:a16="http://schemas.microsoft.com/office/drawing/2014/main" id="{FE144CE5-F5B7-489B-ABB0-569432530A4D}"/>
            </a:ext>
          </a:extLst>
        </xdr:cNvPr>
        <xdr:cNvSpPr/>
      </xdr:nvSpPr>
      <xdr:spPr>
        <a:xfrm>
          <a:off x="16268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83202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BA85B6E5-9A5D-422B-AD5D-CAAC9882DCAA}"/>
            </a:ext>
          </a:extLst>
        </xdr:cNvPr>
        <xdr:cNvSpPr txBox="1"/>
      </xdr:nvSpPr>
      <xdr:spPr>
        <a:xfrm>
          <a:off x="16357600" y="676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76835</xdr:rowOff>
    </xdr:from>
    <xdr:to>
      <xdr:col>81</xdr:col>
      <xdr:colOff>101600</xdr:colOff>
      <xdr:row>41</xdr:row>
      <xdr:rowOff>6985</xdr:rowOff>
    </xdr:to>
    <xdr:sp macro="" textlink="">
      <xdr:nvSpPr>
        <xdr:cNvPr id="434" name="楕円 433">
          <a:extLst>
            <a:ext uri="{FF2B5EF4-FFF2-40B4-BE49-F238E27FC236}">
              <a16:creationId xmlns:a16="http://schemas.microsoft.com/office/drawing/2014/main" id="{5E31BA60-B128-4BEE-945B-F9EF153907AB}"/>
            </a:ext>
          </a:extLst>
        </xdr:cNvPr>
        <xdr:cNvSpPr/>
      </xdr:nvSpPr>
      <xdr:spPr>
        <a:xfrm>
          <a:off x="1543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47625</xdr:rowOff>
    </xdr:from>
    <xdr:to>
      <xdr:col>85</xdr:col>
      <xdr:colOff>127000</xdr:colOff>
      <xdr:row>40</xdr:row>
      <xdr:rowOff>127635</xdr:rowOff>
    </xdr:to>
    <xdr:cxnSp macro="">
      <xdr:nvCxnSpPr>
        <xdr:cNvPr id="435" name="直線コネクタ 434">
          <a:extLst>
            <a:ext uri="{FF2B5EF4-FFF2-40B4-BE49-F238E27FC236}">
              <a16:creationId xmlns:a16="http://schemas.microsoft.com/office/drawing/2014/main" id="{D8B3DD17-84BB-4CFC-A309-1EC93CCAEDF8}"/>
            </a:ext>
          </a:extLst>
        </xdr:cNvPr>
        <xdr:cNvCxnSpPr/>
      </xdr:nvCxnSpPr>
      <xdr:spPr>
        <a:xfrm flipV="1">
          <a:off x="15481300" y="69056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63500</xdr:rowOff>
    </xdr:from>
    <xdr:to>
      <xdr:col>76</xdr:col>
      <xdr:colOff>165100</xdr:colOff>
      <xdr:row>40</xdr:row>
      <xdr:rowOff>165100</xdr:rowOff>
    </xdr:to>
    <xdr:sp macro="" textlink="">
      <xdr:nvSpPr>
        <xdr:cNvPr id="436" name="楕円 435">
          <a:extLst>
            <a:ext uri="{FF2B5EF4-FFF2-40B4-BE49-F238E27FC236}">
              <a16:creationId xmlns:a16="http://schemas.microsoft.com/office/drawing/2014/main" id="{6B75DE73-FB9D-4936-88BB-62BCBB944A0D}"/>
            </a:ext>
          </a:extLst>
        </xdr:cNvPr>
        <xdr:cNvSpPr/>
      </xdr:nvSpPr>
      <xdr:spPr>
        <a:xfrm>
          <a:off x="1454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114300</xdr:rowOff>
    </xdr:from>
    <xdr:to>
      <xdr:col>81</xdr:col>
      <xdr:colOff>50800</xdr:colOff>
      <xdr:row>40</xdr:row>
      <xdr:rowOff>127635</xdr:rowOff>
    </xdr:to>
    <xdr:cxnSp macro="">
      <xdr:nvCxnSpPr>
        <xdr:cNvPr id="437" name="直線コネクタ 436">
          <a:extLst>
            <a:ext uri="{FF2B5EF4-FFF2-40B4-BE49-F238E27FC236}">
              <a16:creationId xmlns:a16="http://schemas.microsoft.com/office/drawing/2014/main" id="{DB7D9C4F-4B4C-43FB-AD8A-6B42F71E370F}"/>
            </a:ext>
          </a:extLst>
        </xdr:cNvPr>
        <xdr:cNvCxnSpPr/>
      </xdr:nvCxnSpPr>
      <xdr:spPr>
        <a:xfrm>
          <a:off x="14592300" y="6972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46355</xdr:rowOff>
    </xdr:from>
    <xdr:to>
      <xdr:col>72</xdr:col>
      <xdr:colOff>38100</xdr:colOff>
      <xdr:row>40</xdr:row>
      <xdr:rowOff>147955</xdr:rowOff>
    </xdr:to>
    <xdr:sp macro="" textlink="">
      <xdr:nvSpPr>
        <xdr:cNvPr id="438" name="楕円 437">
          <a:extLst>
            <a:ext uri="{FF2B5EF4-FFF2-40B4-BE49-F238E27FC236}">
              <a16:creationId xmlns:a16="http://schemas.microsoft.com/office/drawing/2014/main" id="{3C830A06-ECBB-4F3F-9DAC-A391F8F030C1}"/>
            </a:ext>
          </a:extLst>
        </xdr:cNvPr>
        <xdr:cNvSpPr/>
      </xdr:nvSpPr>
      <xdr:spPr>
        <a:xfrm>
          <a:off x="13652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97155</xdr:rowOff>
    </xdr:from>
    <xdr:to>
      <xdr:col>76</xdr:col>
      <xdr:colOff>114300</xdr:colOff>
      <xdr:row>40</xdr:row>
      <xdr:rowOff>114300</xdr:rowOff>
    </xdr:to>
    <xdr:cxnSp macro="">
      <xdr:nvCxnSpPr>
        <xdr:cNvPr id="439" name="直線コネクタ 438">
          <a:extLst>
            <a:ext uri="{FF2B5EF4-FFF2-40B4-BE49-F238E27FC236}">
              <a16:creationId xmlns:a16="http://schemas.microsoft.com/office/drawing/2014/main" id="{83C1B6E8-8FF0-4DE6-94BE-0A405764D3F4}"/>
            </a:ext>
          </a:extLst>
        </xdr:cNvPr>
        <xdr:cNvCxnSpPr/>
      </xdr:nvCxnSpPr>
      <xdr:spPr>
        <a:xfrm>
          <a:off x="13703300" y="6955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12065</xdr:rowOff>
    </xdr:from>
    <xdr:to>
      <xdr:col>67</xdr:col>
      <xdr:colOff>101600</xdr:colOff>
      <xdr:row>40</xdr:row>
      <xdr:rowOff>113665</xdr:rowOff>
    </xdr:to>
    <xdr:sp macro="" textlink="">
      <xdr:nvSpPr>
        <xdr:cNvPr id="440" name="楕円 439">
          <a:extLst>
            <a:ext uri="{FF2B5EF4-FFF2-40B4-BE49-F238E27FC236}">
              <a16:creationId xmlns:a16="http://schemas.microsoft.com/office/drawing/2014/main" id="{7E617B63-8F12-46B3-9A7C-A15053F996A0}"/>
            </a:ext>
          </a:extLst>
        </xdr:cNvPr>
        <xdr:cNvSpPr/>
      </xdr:nvSpPr>
      <xdr:spPr>
        <a:xfrm>
          <a:off x="12763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62865</xdr:rowOff>
    </xdr:from>
    <xdr:to>
      <xdr:col>71</xdr:col>
      <xdr:colOff>177800</xdr:colOff>
      <xdr:row>40</xdr:row>
      <xdr:rowOff>97155</xdr:rowOff>
    </xdr:to>
    <xdr:cxnSp macro="">
      <xdr:nvCxnSpPr>
        <xdr:cNvPr id="441" name="直線コネクタ 440">
          <a:extLst>
            <a:ext uri="{FF2B5EF4-FFF2-40B4-BE49-F238E27FC236}">
              <a16:creationId xmlns:a16="http://schemas.microsoft.com/office/drawing/2014/main" id="{36B76C7D-EE66-4A74-98B1-7B57E9749EA7}"/>
            </a:ext>
          </a:extLst>
        </xdr:cNvPr>
        <xdr:cNvCxnSpPr/>
      </xdr:nvCxnSpPr>
      <xdr:spPr>
        <a:xfrm>
          <a:off x="12814300" y="6920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927FF64B-57A5-4989-B692-BB471DEA394D}"/>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D9B47CF2-B8F2-46E5-A153-512CA8701D54}"/>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130192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837B4DDA-A630-423A-9B5C-977449944DC3}"/>
            </a:ext>
          </a:extLst>
        </xdr:cNvPr>
        <xdr:cNvSpPr txBox="1"/>
      </xdr:nvSpPr>
      <xdr:spPr>
        <a:xfrm>
          <a:off x="13500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3DCC07B3-B607-4467-89C7-1923C01A689A}"/>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169562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5F12824F-8267-4D87-8DC3-101FADE185BB}"/>
            </a:ext>
          </a:extLst>
        </xdr:cNvPr>
        <xdr:cNvSpPr txBox="1"/>
      </xdr:nvSpPr>
      <xdr:spPr>
        <a:xfrm>
          <a:off x="152660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156227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1E8F55CE-04ED-4803-A57A-FA953F7B9C89}"/>
            </a:ext>
          </a:extLst>
        </xdr:cNvPr>
        <xdr:cNvSpPr txBox="1"/>
      </xdr:nvSpPr>
      <xdr:spPr>
        <a:xfrm>
          <a:off x="14389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139082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58C811B0-D703-4BF5-963A-6FCA9D17235B}"/>
            </a:ext>
          </a:extLst>
        </xdr:cNvPr>
        <xdr:cNvSpPr txBox="1"/>
      </xdr:nvSpPr>
      <xdr:spPr>
        <a:xfrm>
          <a:off x="13500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104792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25516988-DF5B-4283-960F-DE47EC317ACD}"/>
            </a:ext>
          </a:extLst>
        </xdr:cNvPr>
        <xdr:cNvSpPr txBox="1"/>
      </xdr:nvSpPr>
      <xdr:spPr>
        <a:xfrm>
          <a:off x="12611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FF8417CB-FEAC-479C-911B-67EA2BEDE9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A3220E63-A53A-44F0-917B-C679BD2C85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443A3AEF-E33B-474D-8621-4B929ABDE84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B4C14283-5544-4505-AB2A-4999A76605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46345279-0699-4711-8B7C-C69D976A4E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A54EF313-B77A-43F0-BC59-8949028913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1DA3DD04-A768-41F7-9CA3-CD38A50F78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2B981497-0BD9-4973-AD67-81F3DB6CAB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E71C964-3866-40AD-97B7-8620DB0DBD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FDC6BB34-E161-42A1-8D66-DFAAFA1BBD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C324AD5A-A2AD-41DE-825E-5E2E2ABF22A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603C3C95-9207-4757-834A-B74A05C2015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717B0D3B-F3EC-472C-A1EE-CF30ADB5D04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C9A8F0AB-FF81-4748-84AC-90908E54058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44699083-EA7F-41FD-9868-183F4B1CEDF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70519A2E-027C-468C-BCDF-309296C0870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0DCE355F-B8B8-4D3D-BE1F-7169B47FD4A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74358333-0AD1-48AA-A93B-6F4F8C2C91B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EDE98BB0-FB22-417C-B6D1-7A83294BD28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EB38A19D-8891-4725-9EC6-778F479C0C4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E8185C06-2083-4B3A-B2E7-83771D8C5ED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1153E529-062B-4C0C-BC57-7E5EDE07668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17C87DBF-F98C-4C0A-8FA5-B232B262D8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35C1FA26-7669-4606-95D5-478D0F8128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134B8654-54C0-4C83-BC2D-A5C46F9140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75" name="直線コネクタ 474">
          <a:extLst>
            <a:ext uri="{FF2B5EF4-FFF2-40B4-BE49-F238E27FC236}">
              <a16:creationId xmlns:a16="http://schemas.microsoft.com/office/drawing/2014/main" id="{9FC32D9F-CCA5-4337-8718-24AFAC027896}"/>
            </a:ext>
          </a:extLst>
        </xdr:cNvPr>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E0ABCBCF-6C2E-4140-A501-AF1E413BE717}"/>
            </a:ext>
          </a:extLst>
        </xdr:cNvPr>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7" name="直線コネクタ 476">
          <a:extLst>
            <a:ext uri="{FF2B5EF4-FFF2-40B4-BE49-F238E27FC236}">
              <a16:creationId xmlns:a16="http://schemas.microsoft.com/office/drawing/2014/main" id="{AADC9E26-CE42-4AA5-9043-C8F3E70B487A}"/>
            </a:ext>
          </a:extLst>
        </xdr:cNvPr>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C4F13437-2C10-4C54-9DCC-A86EDD85B5DD}"/>
            </a:ext>
          </a:extLst>
        </xdr:cNvPr>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79" name="直線コネクタ 478">
          <a:extLst>
            <a:ext uri="{FF2B5EF4-FFF2-40B4-BE49-F238E27FC236}">
              <a16:creationId xmlns:a16="http://schemas.microsoft.com/office/drawing/2014/main" id="{6FF1702D-6A89-484B-AD16-BA2244A654ED}"/>
            </a:ext>
          </a:extLst>
        </xdr:cNvPr>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7C34CBE3-EE5F-4171-9554-4F085ADA9434}"/>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1" name="フローチャート: 判断 480">
          <a:extLst>
            <a:ext uri="{FF2B5EF4-FFF2-40B4-BE49-F238E27FC236}">
              <a16:creationId xmlns:a16="http://schemas.microsoft.com/office/drawing/2014/main" id="{707164A7-6621-42CB-95B8-22F0EC01357E}"/>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82" name="フローチャート: 判断 481">
          <a:extLst>
            <a:ext uri="{FF2B5EF4-FFF2-40B4-BE49-F238E27FC236}">
              <a16:creationId xmlns:a16="http://schemas.microsoft.com/office/drawing/2014/main" id="{55525C4E-7B0B-4DCC-8DD7-648A59ADA49A}"/>
            </a:ext>
          </a:extLst>
        </xdr:cNvPr>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a:extLst>
            <a:ext uri="{FF2B5EF4-FFF2-40B4-BE49-F238E27FC236}">
              <a16:creationId xmlns:a16="http://schemas.microsoft.com/office/drawing/2014/main" id="{210265AD-1D09-4F3C-B30D-9D95038EBFB4}"/>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84" name="フローチャート: 判断 483">
          <a:extLst>
            <a:ext uri="{FF2B5EF4-FFF2-40B4-BE49-F238E27FC236}">
              <a16:creationId xmlns:a16="http://schemas.microsoft.com/office/drawing/2014/main" id="{EBFCC0CE-D6C2-465E-B4D3-FA284AB0A8F1}"/>
            </a:ext>
          </a:extLst>
        </xdr:cNvPr>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85816</xdr:rowOff>
    </xdr:from>
    <xdr:to>
      <xdr:col>98</xdr:col>
      <xdr:colOff>38100</xdr:colOff>
      <xdr:row>40</xdr:row>
      <xdr:rowOff>15966</xdr:rowOff>
    </xdr:to>
    <xdr:sp macro="" textlink="">
      <xdr:nvSpPr>
        <xdr:cNvPr id="485" name="フローチャート: 判断 484">
          <a:extLst>
            <a:ext uri="{FF2B5EF4-FFF2-40B4-BE49-F238E27FC236}">
              <a16:creationId xmlns:a16="http://schemas.microsoft.com/office/drawing/2014/main" id="{F5FD2F2E-C1F7-49CE-BE81-AFB5451FC6E7}"/>
            </a:ext>
          </a:extLst>
        </xdr:cNvPr>
        <xdr:cNvSpPr/>
      </xdr:nvSpPr>
      <xdr:spPr>
        <a:xfrm>
          <a:off x="18605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B948747-9CF8-44AB-81B5-5947980632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E855A75-FB9E-4BF9-8D05-4D0018F22D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2212766-080B-41BC-8B3C-32BD2CE440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E0401D0-37E3-4688-A806-81DDC60B2B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32D857F-6BD1-4F63-A053-21AE08D21C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125004</xdr:rowOff>
    </xdr:from>
    <xdr:to>
      <xdr:col>116</xdr:col>
      <xdr:colOff>114300</xdr:colOff>
      <xdr:row>40</xdr:row>
      <xdr:rowOff>55154</xdr:rowOff>
    </xdr:to>
    <xdr:sp macro="" textlink="">
      <xdr:nvSpPr>
        <xdr:cNvPr id="491" name="楕円 490">
          <a:extLst>
            <a:ext uri="{FF2B5EF4-FFF2-40B4-BE49-F238E27FC236}">
              <a16:creationId xmlns:a16="http://schemas.microsoft.com/office/drawing/2014/main" id="{276CF983-D815-4711-8463-FDAF311193D6}"/>
            </a:ext>
          </a:extLst>
        </xdr:cNvPr>
        <xdr:cNvSpPr/>
      </xdr:nvSpPr>
      <xdr:spPr>
        <a:xfrm>
          <a:off x="22110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103431</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4422A7A7-E692-4ECF-8BDE-75E24ED1191C}"/>
            </a:ext>
          </a:extLst>
        </xdr:cNvPr>
        <xdr:cNvSpPr txBox="1"/>
      </xdr:nvSpPr>
      <xdr:spPr>
        <a:xfrm>
          <a:off x="22199600"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3" name="楕円 492">
          <a:extLst>
            <a:ext uri="{FF2B5EF4-FFF2-40B4-BE49-F238E27FC236}">
              <a16:creationId xmlns:a16="http://schemas.microsoft.com/office/drawing/2014/main" id="{2001DF6B-36A7-443A-AF8E-A5A744DE1386}"/>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xdr:rowOff>
    </xdr:from>
    <xdr:to>
      <xdr:col>116</xdr:col>
      <xdr:colOff>63500</xdr:colOff>
      <xdr:row>40</xdr:row>
      <xdr:rowOff>7620</xdr:rowOff>
    </xdr:to>
    <xdr:cxnSp macro="">
      <xdr:nvCxnSpPr>
        <xdr:cNvPr id="494" name="直線コネクタ 493">
          <a:extLst>
            <a:ext uri="{FF2B5EF4-FFF2-40B4-BE49-F238E27FC236}">
              <a16:creationId xmlns:a16="http://schemas.microsoft.com/office/drawing/2014/main" id="{A4713D5A-2A38-43E0-95D8-DF2D3FED125C}"/>
            </a:ext>
          </a:extLst>
        </xdr:cNvPr>
        <xdr:cNvCxnSpPr/>
      </xdr:nvCxnSpPr>
      <xdr:spPr>
        <a:xfrm flipV="1">
          <a:off x="21323300" y="68623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131535</xdr:rowOff>
    </xdr:from>
    <xdr:to>
      <xdr:col>107</xdr:col>
      <xdr:colOff>101600</xdr:colOff>
      <xdr:row>40</xdr:row>
      <xdr:rowOff>61685</xdr:rowOff>
    </xdr:to>
    <xdr:sp macro="" textlink="">
      <xdr:nvSpPr>
        <xdr:cNvPr id="495" name="楕円 494">
          <a:extLst>
            <a:ext uri="{FF2B5EF4-FFF2-40B4-BE49-F238E27FC236}">
              <a16:creationId xmlns:a16="http://schemas.microsoft.com/office/drawing/2014/main" id="{4A0AF6D1-B96A-43CE-839B-08C7C98D1DB2}"/>
            </a:ext>
          </a:extLst>
        </xdr:cNvPr>
        <xdr:cNvSpPr/>
      </xdr:nvSpPr>
      <xdr:spPr>
        <a:xfrm>
          <a:off x="20383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10885</xdr:rowOff>
    </xdr:to>
    <xdr:cxnSp macro="">
      <xdr:nvCxnSpPr>
        <xdr:cNvPr id="496" name="直線コネクタ 495">
          <a:extLst>
            <a:ext uri="{FF2B5EF4-FFF2-40B4-BE49-F238E27FC236}">
              <a16:creationId xmlns:a16="http://schemas.microsoft.com/office/drawing/2014/main" id="{58587AD1-0D41-4C5E-A779-345A80209E47}"/>
            </a:ext>
          </a:extLst>
        </xdr:cNvPr>
        <xdr:cNvCxnSpPr/>
      </xdr:nvCxnSpPr>
      <xdr:spPr>
        <a:xfrm flipV="1">
          <a:off x="20434300" y="68656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97" name="楕円 496">
          <a:extLst>
            <a:ext uri="{FF2B5EF4-FFF2-40B4-BE49-F238E27FC236}">
              <a16:creationId xmlns:a16="http://schemas.microsoft.com/office/drawing/2014/main" id="{7BF09CCF-99E8-4DAF-8385-7E39A975DC81}"/>
            </a:ext>
          </a:extLst>
        </xdr:cNvPr>
        <xdr:cNvSpPr/>
      </xdr:nvSpPr>
      <xdr:spPr>
        <a:xfrm>
          <a:off x="19494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10885</xdr:rowOff>
    </xdr:from>
    <xdr:to>
      <xdr:col>107</xdr:col>
      <xdr:colOff>50800</xdr:colOff>
      <xdr:row>40</xdr:row>
      <xdr:rowOff>10885</xdr:rowOff>
    </xdr:to>
    <xdr:cxnSp macro="">
      <xdr:nvCxnSpPr>
        <xdr:cNvPr id="498" name="直線コネクタ 497">
          <a:extLst>
            <a:ext uri="{FF2B5EF4-FFF2-40B4-BE49-F238E27FC236}">
              <a16:creationId xmlns:a16="http://schemas.microsoft.com/office/drawing/2014/main" id="{A3EB6DB4-5E5F-4F4B-AD48-A14F9F018441}"/>
            </a:ext>
          </a:extLst>
        </xdr:cNvPr>
        <xdr:cNvCxnSpPr/>
      </xdr:nvCxnSpPr>
      <xdr:spPr>
        <a:xfrm>
          <a:off x="19545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134801</xdr:rowOff>
    </xdr:from>
    <xdr:to>
      <xdr:col>98</xdr:col>
      <xdr:colOff>38100</xdr:colOff>
      <xdr:row>40</xdr:row>
      <xdr:rowOff>64951</xdr:rowOff>
    </xdr:to>
    <xdr:sp macro="" textlink="">
      <xdr:nvSpPr>
        <xdr:cNvPr id="499" name="楕円 498">
          <a:extLst>
            <a:ext uri="{FF2B5EF4-FFF2-40B4-BE49-F238E27FC236}">
              <a16:creationId xmlns:a16="http://schemas.microsoft.com/office/drawing/2014/main" id="{8A23DED8-3F8F-4F26-9B1F-4D003850673B}"/>
            </a:ext>
          </a:extLst>
        </xdr:cNvPr>
        <xdr:cNvSpPr/>
      </xdr:nvSpPr>
      <xdr:spPr>
        <a:xfrm>
          <a:off x="18605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10885</xdr:rowOff>
    </xdr:from>
    <xdr:to>
      <xdr:col>102</xdr:col>
      <xdr:colOff>114300</xdr:colOff>
      <xdr:row>40</xdr:row>
      <xdr:rowOff>14151</xdr:rowOff>
    </xdr:to>
    <xdr:cxnSp macro="">
      <xdr:nvCxnSpPr>
        <xdr:cNvPr id="500" name="直線コネクタ 499">
          <a:extLst>
            <a:ext uri="{FF2B5EF4-FFF2-40B4-BE49-F238E27FC236}">
              <a16:creationId xmlns:a16="http://schemas.microsoft.com/office/drawing/2014/main" id="{AE9340E4-7775-4B2C-9A99-F4BF7D374755}"/>
            </a:ext>
          </a:extLst>
        </xdr:cNvPr>
        <xdr:cNvCxnSpPr/>
      </xdr:nvCxnSpPr>
      <xdr:spPr>
        <a:xfrm flipV="1">
          <a:off x="18656300" y="68688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135362</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D6AFB810-DACC-4CF2-BA80-52B9DCE8FA6C}"/>
            </a:ext>
          </a:extLst>
        </xdr:cNvPr>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36340047-7949-4087-BC61-1D2135312475}"/>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125565</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8962F6B-E4C7-4871-983E-8856C491372E}"/>
            </a:ext>
          </a:extLst>
        </xdr:cNvPr>
        <xdr:cNvSpPr txBox="1"/>
      </xdr:nvSpPr>
      <xdr:spPr>
        <a:xfrm>
          <a:off x="19310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32493</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A11B76A4-86DE-42B9-B052-0D601B822B26}"/>
            </a:ext>
          </a:extLst>
        </xdr:cNvPr>
        <xdr:cNvSpPr txBox="1"/>
      </xdr:nvSpPr>
      <xdr:spPr>
        <a:xfrm>
          <a:off x="18421427"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F42EB7AF-248F-4825-9098-17E35CDB63F8}"/>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DD552B6D-0DBB-46E9-888C-E516DB3D3B65}"/>
            </a:ext>
          </a:extLst>
        </xdr:cNvPr>
        <xdr:cNvSpPr txBox="1"/>
      </xdr:nvSpPr>
      <xdr:spPr>
        <a:xfrm>
          <a:off x="20199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B88013B9-0FD9-4AB4-8C2A-050EA19392AC}"/>
            </a:ext>
          </a:extLst>
        </xdr:cNvPr>
        <xdr:cNvSpPr txBox="1"/>
      </xdr:nvSpPr>
      <xdr:spPr>
        <a:xfrm>
          <a:off x="19310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56078</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A78F67BB-9AC8-4BCB-ACB3-CA029655B39F}"/>
            </a:ext>
          </a:extLst>
        </xdr:cNvPr>
        <xdr:cNvSpPr txBox="1"/>
      </xdr:nvSpPr>
      <xdr:spPr>
        <a:xfrm>
          <a:off x="18421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929BC8DC-16B4-448D-B62F-648ABEB4B91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8EEE1C1D-72F4-4FF2-B8B5-1C285DF052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A0D02E5F-7C4B-477A-A000-8AA4CC57A0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E3DF8A37-368A-486F-871E-93C7ECBF27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61ABD363-76DB-4B21-8AAB-CA6DDE7C78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E3F53F1C-2F6A-4B35-BA5E-4B76287711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2E09A9EE-F947-4259-971A-1B2719FDFC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49ED7C3A-F46D-4D30-914E-603E583734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F3725D82-9974-414E-B220-4A4E2D6BCB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E42BD02B-6FF9-4A40-AA98-DA20BBA64C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id="{E6FE625A-9832-44F0-8F3F-66E6E7C8F5D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5375E2BF-5F12-4CBC-BAD3-E89C261BCDC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2B23AA1A-8574-4929-A466-D3FE2D6B2BE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5F1A6BE2-5CEF-4AA7-A0CD-8CCC90D2631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317B3CFA-60D6-498B-80A2-F0FDFA84B25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7A21949C-BC8F-458D-8072-CA0578C44EA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9AD342C1-B289-4EEF-B5DA-CFBF2987382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3FDB5883-3845-4625-AB86-50D028B4E2A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80D82893-9377-4C78-A22A-B8C2DB77784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3F333CF3-BE1A-4636-A11C-5035C8481A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842BD910-7952-4D2A-8A35-743A86E5B11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47C188B1-A166-4CC4-9198-2456DB091D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531" name="直線コネクタ 530">
          <a:extLst>
            <a:ext uri="{FF2B5EF4-FFF2-40B4-BE49-F238E27FC236}">
              <a16:creationId xmlns:a16="http://schemas.microsoft.com/office/drawing/2014/main" id="{E52A00A3-1A0B-404E-8078-68386E6CB57E}"/>
            </a:ext>
          </a:extLst>
        </xdr:cNvPr>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3D21040E-D713-4A65-A923-233028AD109D}"/>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3" name="直線コネクタ 532">
          <a:extLst>
            <a:ext uri="{FF2B5EF4-FFF2-40B4-BE49-F238E27FC236}">
              <a16:creationId xmlns:a16="http://schemas.microsoft.com/office/drawing/2014/main" id="{F6EC9E26-F6CA-4765-A372-75BB6F1E4D4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E678B455-AA78-4C5C-ACDC-19E21AC1F39E}"/>
            </a:ext>
          </a:extLst>
        </xdr:cNvPr>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535" name="直線コネクタ 534">
          <a:extLst>
            <a:ext uri="{FF2B5EF4-FFF2-40B4-BE49-F238E27FC236}">
              <a16:creationId xmlns:a16="http://schemas.microsoft.com/office/drawing/2014/main" id="{EA573CAD-64CF-4240-A5C9-2A3787EF88D5}"/>
            </a:ext>
          </a:extLst>
        </xdr:cNvPr>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23639</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51052C9A-FD01-4012-A389-6A93B65371AC}"/>
            </a:ext>
          </a:extLst>
        </xdr:cNvPr>
        <xdr:cNvSpPr txBox="1"/>
      </xdr:nvSpPr>
      <xdr:spPr>
        <a:xfrm>
          <a:off x="163576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537" name="フローチャート: 判断 536">
          <a:extLst>
            <a:ext uri="{FF2B5EF4-FFF2-40B4-BE49-F238E27FC236}">
              <a16:creationId xmlns:a16="http://schemas.microsoft.com/office/drawing/2014/main" id="{28E66259-A914-41BA-9A86-C886E4628542}"/>
            </a:ext>
          </a:extLst>
        </xdr:cNvPr>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538" name="フローチャート: 判断 537">
          <a:extLst>
            <a:ext uri="{FF2B5EF4-FFF2-40B4-BE49-F238E27FC236}">
              <a16:creationId xmlns:a16="http://schemas.microsoft.com/office/drawing/2014/main" id="{1C33BF92-69AD-4F6A-826C-E48E442C2EC9}"/>
            </a:ext>
          </a:extLst>
        </xdr:cNvPr>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39" name="フローチャート: 判断 538">
          <a:extLst>
            <a:ext uri="{FF2B5EF4-FFF2-40B4-BE49-F238E27FC236}">
              <a16:creationId xmlns:a16="http://schemas.microsoft.com/office/drawing/2014/main" id="{497BAE0E-C2C3-41BE-A659-A2A45EE834AD}"/>
            </a:ext>
          </a:extLst>
        </xdr:cNvPr>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40" name="フローチャート: 判断 539">
          <a:extLst>
            <a:ext uri="{FF2B5EF4-FFF2-40B4-BE49-F238E27FC236}">
              <a16:creationId xmlns:a16="http://schemas.microsoft.com/office/drawing/2014/main" id="{CB988C22-D2E0-4368-BF0B-D361F401E474}"/>
            </a:ext>
          </a:extLst>
        </xdr:cNvPr>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49784</xdr:rowOff>
    </xdr:from>
    <xdr:to>
      <xdr:col>67</xdr:col>
      <xdr:colOff>101600</xdr:colOff>
      <xdr:row>58</xdr:row>
      <xdr:rowOff>151384</xdr:rowOff>
    </xdr:to>
    <xdr:sp macro="" textlink="">
      <xdr:nvSpPr>
        <xdr:cNvPr id="541" name="フローチャート: 判断 540">
          <a:extLst>
            <a:ext uri="{FF2B5EF4-FFF2-40B4-BE49-F238E27FC236}">
              <a16:creationId xmlns:a16="http://schemas.microsoft.com/office/drawing/2014/main" id="{7804A54E-4724-4BA8-929A-F74AF9A7C09A}"/>
            </a:ext>
          </a:extLst>
        </xdr:cNvPr>
        <xdr:cNvSpPr/>
      </xdr:nvSpPr>
      <xdr:spPr>
        <a:xfrm>
          <a:off x="127635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B249AFD-04D4-456A-A07B-F8D013C3EF9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5451522-616E-4ECD-83D0-AF53628A5A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D9ADBED-B489-4DB1-AD93-7B41B35B38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A2D267A-21CD-48A5-9FA6-C606819EFE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C14E9E6-235F-42E7-BEA8-DC62B8BB1B3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20066</xdr:rowOff>
    </xdr:from>
    <xdr:to>
      <xdr:col>85</xdr:col>
      <xdr:colOff>177800</xdr:colOff>
      <xdr:row>57</xdr:row>
      <xdr:rowOff>121666</xdr:rowOff>
    </xdr:to>
    <xdr:sp macro="" textlink="">
      <xdr:nvSpPr>
        <xdr:cNvPr id="547" name="楕円 546">
          <a:extLst>
            <a:ext uri="{FF2B5EF4-FFF2-40B4-BE49-F238E27FC236}">
              <a16:creationId xmlns:a16="http://schemas.microsoft.com/office/drawing/2014/main" id="{A9ABD394-0765-47ED-A5E6-895F0F15DC2E}"/>
            </a:ext>
          </a:extLst>
        </xdr:cNvPr>
        <xdr:cNvSpPr/>
      </xdr:nvSpPr>
      <xdr:spPr>
        <a:xfrm>
          <a:off x="16268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106443</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55412F08-3C4F-4F38-8746-63FFB983B504}"/>
            </a:ext>
          </a:extLst>
        </xdr:cNvPr>
        <xdr:cNvSpPr txBox="1"/>
      </xdr:nvSpPr>
      <xdr:spPr>
        <a:xfrm>
          <a:off x="16357600" y="970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113792</xdr:rowOff>
    </xdr:from>
    <xdr:to>
      <xdr:col>81</xdr:col>
      <xdr:colOff>101600</xdr:colOff>
      <xdr:row>57</xdr:row>
      <xdr:rowOff>43942</xdr:rowOff>
    </xdr:to>
    <xdr:sp macro="" textlink="">
      <xdr:nvSpPr>
        <xdr:cNvPr id="549" name="楕円 548">
          <a:extLst>
            <a:ext uri="{FF2B5EF4-FFF2-40B4-BE49-F238E27FC236}">
              <a16:creationId xmlns:a16="http://schemas.microsoft.com/office/drawing/2014/main" id="{D31E8E7A-B96A-4042-8DBE-8168F29F24A9}"/>
            </a:ext>
          </a:extLst>
        </xdr:cNvPr>
        <xdr:cNvSpPr/>
      </xdr:nvSpPr>
      <xdr:spPr>
        <a:xfrm>
          <a:off x="15430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164592</xdr:rowOff>
    </xdr:from>
    <xdr:to>
      <xdr:col>85</xdr:col>
      <xdr:colOff>127000</xdr:colOff>
      <xdr:row>57</xdr:row>
      <xdr:rowOff>70866</xdr:rowOff>
    </xdr:to>
    <xdr:cxnSp macro="">
      <xdr:nvCxnSpPr>
        <xdr:cNvPr id="550" name="直線コネクタ 549">
          <a:extLst>
            <a:ext uri="{FF2B5EF4-FFF2-40B4-BE49-F238E27FC236}">
              <a16:creationId xmlns:a16="http://schemas.microsoft.com/office/drawing/2014/main" id="{AF3F3510-855D-4969-8C66-DC9C1D7E409F}"/>
            </a:ext>
          </a:extLst>
        </xdr:cNvPr>
        <xdr:cNvCxnSpPr/>
      </xdr:nvCxnSpPr>
      <xdr:spPr>
        <a:xfrm>
          <a:off x="15481300" y="9765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551" name="楕円 550">
          <a:extLst>
            <a:ext uri="{FF2B5EF4-FFF2-40B4-BE49-F238E27FC236}">
              <a16:creationId xmlns:a16="http://schemas.microsoft.com/office/drawing/2014/main" id="{FEA69C62-7B21-458E-A5C8-803A554D8505}"/>
            </a:ext>
          </a:extLst>
        </xdr:cNvPr>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164592</xdr:rowOff>
    </xdr:to>
    <xdr:cxnSp macro="">
      <xdr:nvCxnSpPr>
        <xdr:cNvPr id="552" name="直線コネクタ 551">
          <a:extLst>
            <a:ext uri="{FF2B5EF4-FFF2-40B4-BE49-F238E27FC236}">
              <a16:creationId xmlns:a16="http://schemas.microsoft.com/office/drawing/2014/main" id="{E4423661-F283-46EE-8F86-D0DF81BE49CA}"/>
            </a:ext>
          </a:extLst>
        </xdr:cNvPr>
        <xdr:cNvCxnSpPr/>
      </xdr:nvCxnSpPr>
      <xdr:spPr>
        <a:xfrm>
          <a:off x="14592300" y="9715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22352</xdr:rowOff>
    </xdr:from>
    <xdr:to>
      <xdr:col>72</xdr:col>
      <xdr:colOff>38100</xdr:colOff>
      <xdr:row>56</xdr:row>
      <xdr:rowOff>123952</xdr:rowOff>
    </xdr:to>
    <xdr:sp macro="" textlink="">
      <xdr:nvSpPr>
        <xdr:cNvPr id="553" name="楕円 552">
          <a:extLst>
            <a:ext uri="{FF2B5EF4-FFF2-40B4-BE49-F238E27FC236}">
              <a16:creationId xmlns:a16="http://schemas.microsoft.com/office/drawing/2014/main" id="{2BB7ED3D-35D2-4FD6-A644-651870BB4DA1}"/>
            </a:ext>
          </a:extLst>
        </xdr:cNvPr>
        <xdr:cNvSpPr/>
      </xdr:nvSpPr>
      <xdr:spPr>
        <a:xfrm>
          <a:off x="13652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73152</xdr:rowOff>
    </xdr:from>
    <xdr:to>
      <xdr:col>76</xdr:col>
      <xdr:colOff>114300</xdr:colOff>
      <xdr:row>56</xdr:row>
      <xdr:rowOff>114300</xdr:rowOff>
    </xdr:to>
    <xdr:cxnSp macro="">
      <xdr:nvCxnSpPr>
        <xdr:cNvPr id="554" name="直線コネクタ 553">
          <a:extLst>
            <a:ext uri="{FF2B5EF4-FFF2-40B4-BE49-F238E27FC236}">
              <a16:creationId xmlns:a16="http://schemas.microsoft.com/office/drawing/2014/main" id="{078D9C8D-7C91-46E8-815A-640E12789CF2}"/>
            </a:ext>
          </a:extLst>
        </xdr:cNvPr>
        <xdr:cNvCxnSpPr/>
      </xdr:nvCxnSpPr>
      <xdr:spPr>
        <a:xfrm>
          <a:off x="13703300" y="9674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70358</xdr:rowOff>
    </xdr:from>
    <xdr:to>
      <xdr:col>67</xdr:col>
      <xdr:colOff>101600</xdr:colOff>
      <xdr:row>56</xdr:row>
      <xdr:rowOff>508</xdr:rowOff>
    </xdr:to>
    <xdr:sp macro="" textlink="">
      <xdr:nvSpPr>
        <xdr:cNvPr id="555" name="楕円 554">
          <a:extLst>
            <a:ext uri="{FF2B5EF4-FFF2-40B4-BE49-F238E27FC236}">
              <a16:creationId xmlns:a16="http://schemas.microsoft.com/office/drawing/2014/main" id="{7191D77E-0991-4D7D-ADB7-E71937A6C42A}"/>
            </a:ext>
          </a:extLst>
        </xdr:cNvPr>
        <xdr:cNvSpPr/>
      </xdr:nvSpPr>
      <xdr:spPr>
        <a:xfrm>
          <a:off x="12763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121158</xdr:rowOff>
    </xdr:from>
    <xdr:to>
      <xdr:col>71</xdr:col>
      <xdr:colOff>177800</xdr:colOff>
      <xdr:row>56</xdr:row>
      <xdr:rowOff>73152</xdr:rowOff>
    </xdr:to>
    <xdr:cxnSp macro="">
      <xdr:nvCxnSpPr>
        <xdr:cNvPr id="556" name="直線コネクタ 555">
          <a:extLst>
            <a:ext uri="{FF2B5EF4-FFF2-40B4-BE49-F238E27FC236}">
              <a16:creationId xmlns:a16="http://schemas.microsoft.com/office/drawing/2014/main" id="{6DE28386-875E-48CD-B3D5-D44BD0152634}"/>
            </a:ext>
          </a:extLst>
        </xdr:cNvPr>
        <xdr:cNvCxnSpPr/>
      </xdr:nvCxnSpPr>
      <xdr:spPr>
        <a:xfrm>
          <a:off x="12814300" y="9550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71645</xdr:rowOff>
    </xdr:from>
    <xdr:ext cx="405111" cy="259045"/>
    <xdr:sp macro="" textlink="">
      <xdr:nvSpPr>
        <xdr:cNvPr id="557" name="n_1aveValue【学校施設】&#10;有形固定資産減価償却率">
          <a:extLst>
            <a:ext uri="{FF2B5EF4-FFF2-40B4-BE49-F238E27FC236}">
              <a16:creationId xmlns:a16="http://schemas.microsoft.com/office/drawing/2014/main" id="{0BD34D21-7704-4BFF-B424-BFCD61988080}"/>
            </a:ext>
          </a:extLst>
        </xdr:cNvPr>
        <xdr:cNvSpPr txBox="1"/>
      </xdr:nvSpPr>
      <xdr:spPr>
        <a:xfrm>
          <a:off x="152660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558" name="n_2aveValue【学校施設】&#10;有形固定資産減価償却率">
          <a:extLst>
            <a:ext uri="{FF2B5EF4-FFF2-40B4-BE49-F238E27FC236}">
              <a16:creationId xmlns:a16="http://schemas.microsoft.com/office/drawing/2014/main" id="{EA6FAC96-791F-4377-9A33-1D518C04DA87}"/>
            </a:ext>
          </a:extLst>
        </xdr:cNvPr>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559" name="n_3aveValue【学校施設】&#10;有形固定資産減価償却率">
          <a:extLst>
            <a:ext uri="{FF2B5EF4-FFF2-40B4-BE49-F238E27FC236}">
              <a16:creationId xmlns:a16="http://schemas.microsoft.com/office/drawing/2014/main" id="{EED58E35-416E-4B22-9287-CEB92E3A7878}"/>
            </a:ext>
          </a:extLst>
        </xdr:cNvPr>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142511</xdr:rowOff>
    </xdr:from>
    <xdr:ext cx="405111" cy="259045"/>
    <xdr:sp macro="" textlink="">
      <xdr:nvSpPr>
        <xdr:cNvPr id="560" name="n_4aveValue【学校施設】&#10;有形固定資産減価償却率">
          <a:extLst>
            <a:ext uri="{FF2B5EF4-FFF2-40B4-BE49-F238E27FC236}">
              <a16:creationId xmlns:a16="http://schemas.microsoft.com/office/drawing/2014/main" id="{426E7714-D7F2-4DE1-8F73-49EB2A96B347}"/>
            </a:ext>
          </a:extLst>
        </xdr:cNvPr>
        <xdr:cNvSpPr txBox="1"/>
      </xdr:nvSpPr>
      <xdr:spPr>
        <a:xfrm>
          <a:off x="12611744" y="1008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60469</xdr:rowOff>
    </xdr:from>
    <xdr:ext cx="405111" cy="259045"/>
    <xdr:sp macro="" textlink="">
      <xdr:nvSpPr>
        <xdr:cNvPr id="561" name="n_1mainValue【学校施設】&#10;有形固定資産減価償却率">
          <a:extLst>
            <a:ext uri="{FF2B5EF4-FFF2-40B4-BE49-F238E27FC236}">
              <a16:creationId xmlns:a16="http://schemas.microsoft.com/office/drawing/2014/main" id="{02E559E7-C51D-43D6-83FB-05C114AEE3D3}"/>
            </a:ext>
          </a:extLst>
        </xdr:cNvPr>
        <xdr:cNvSpPr txBox="1"/>
      </xdr:nvSpPr>
      <xdr:spPr>
        <a:xfrm>
          <a:off x="152660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562" name="n_2mainValue【学校施設】&#10;有形固定資産減価償却率">
          <a:extLst>
            <a:ext uri="{FF2B5EF4-FFF2-40B4-BE49-F238E27FC236}">
              <a16:creationId xmlns:a16="http://schemas.microsoft.com/office/drawing/2014/main" id="{725BDD31-C6B9-44CC-9937-E5352C74C8DD}"/>
            </a:ext>
          </a:extLst>
        </xdr:cNvPr>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140479</xdr:rowOff>
    </xdr:from>
    <xdr:ext cx="405111" cy="259045"/>
    <xdr:sp macro="" textlink="">
      <xdr:nvSpPr>
        <xdr:cNvPr id="563" name="n_3mainValue【学校施設】&#10;有形固定資産減価償却率">
          <a:extLst>
            <a:ext uri="{FF2B5EF4-FFF2-40B4-BE49-F238E27FC236}">
              <a16:creationId xmlns:a16="http://schemas.microsoft.com/office/drawing/2014/main" id="{0E9E9796-B7B2-4794-8F33-D112A4400562}"/>
            </a:ext>
          </a:extLst>
        </xdr:cNvPr>
        <xdr:cNvSpPr txBox="1"/>
      </xdr:nvSpPr>
      <xdr:spPr>
        <a:xfrm>
          <a:off x="13500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17035</xdr:rowOff>
    </xdr:from>
    <xdr:ext cx="405111" cy="259045"/>
    <xdr:sp macro="" textlink="">
      <xdr:nvSpPr>
        <xdr:cNvPr id="564" name="n_4mainValue【学校施設】&#10;有形固定資産減価償却率">
          <a:extLst>
            <a:ext uri="{FF2B5EF4-FFF2-40B4-BE49-F238E27FC236}">
              <a16:creationId xmlns:a16="http://schemas.microsoft.com/office/drawing/2014/main" id="{13376953-66F2-46F5-9B7E-05EA4F233A35}"/>
            </a:ext>
          </a:extLst>
        </xdr:cNvPr>
        <xdr:cNvSpPr txBox="1"/>
      </xdr:nvSpPr>
      <xdr:spPr>
        <a:xfrm>
          <a:off x="12611744"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F954E5A6-7C3D-4EF2-AB1A-0B49FFA64A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DABA7D14-F48B-4C59-95CC-875D36EDCA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E35D2879-E0C5-4D35-90B3-63566B8663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CC00CD4C-2BC9-45E3-A73F-688BB6C1D4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83AE1854-1244-48C5-A716-C4CE44BB15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2AA8FB14-3C23-4DB0-AB38-63026A9981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E969971-1943-4AB8-A67E-C937E3798C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58B4B189-EAC7-4CA8-8207-1FC09E8034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5ED8F628-E606-4ADB-8AE5-CE0C46595C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4865A54B-F855-4BD8-946D-D72E8F9DFA2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610B6932-EAAC-480D-8921-57612DB7E95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5FF31747-498B-4B1F-9C5F-B5156834253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1E803E60-34EB-4A19-B2E6-B6B5A871A0D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FBD40B65-7FA1-449D-89B0-6D624B35CA3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46CDE05E-5938-4E88-AD2F-21859B11163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D76EB8DB-E1EB-485B-8E5C-973553817DE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A13806E5-A387-45CD-957D-6A0AA95CB75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70EC5DC2-8638-4D9F-8019-6743C30BEA4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46105019-E490-4B4A-81A8-1E2893BB4C3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1AC68ECE-C27C-491D-8619-001DECF4366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D9C2DDFC-E7DB-4C16-A75A-8F10C13BE71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ED85F6EF-4EE4-4A09-B57F-CBC28B76202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C03742E6-2BFB-4FC3-A892-5B3096BFDF6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1F21A5A2-C482-4D2E-B1ED-54C8329EA8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31473022-79AC-4C24-B9EC-3AD19A95F6B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24D32183-11F6-43F7-A5BD-5DD2B643F5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91" name="直線コネクタ 590">
          <a:extLst>
            <a:ext uri="{FF2B5EF4-FFF2-40B4-BE49-F238E27FC236}">
              <a16:creationId xmlns:a16="http://schemas.microsoft.com/office/drawing/2014/main" id="{0CDDE494-5CAE-4579-BA38-C949C8E8CA97}"/>
            </a:ext>
          </a:extLst>
        </xdr:cNvPr>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92" name="【学校施設】&#10;一人当たり面積最小値テキスト">
          <a:extLst>
            <a:ext uri="{FF2B5EF4-FFF2-40B4-BE49-F238E27FC236}">
              <a16:creationId xmlns:a16="http://schemas.microsoft.com/office/drawing/2014/main" id="{3F1343CF-C8AF-4BC2-ACEE-0C1E55BA301C}"/>
            </a:ext>
          </a:extLst>
        </xdr:cNvPr>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93" name="直線コネクタ 592">
          <a:extLst>
            <a:ext uri="{FF2B5EF4-FFF2-40B4-BE49-F238E27FC236}">
              <a16:creationId xmlns:a16="http://schemas.microsoft.com/office/drawing/2014/main" id="{CFD2170E-5A82-4761-9D6F-5CA2587E86B8}"/>
            </a:ext>
          </a:extLst>
        </xdr:cNvPr>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94" name="【学校施設】&#10;一人当たり面積最大値テキスト">
          <a:extLst>
            <a:ext uri="{FF2B5EF4-FFF2-40B4-BE49-F238E27FC236}">
              <a16:creationId xmlns:a16="http://schemas.microsoft.com/office/drawing/2014/main" id="{2CADF7E3-B2FE-46E9-8E88-91FE9913FB78}"/>
            </a:ext>
          </a:extLst>
        </xdr:cNvPr>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95" name="直線コネクタ 594">
          <a:extLst>
            <a:ext uri="{FF2B5EF4-FFF2-40B4-BE49-F238E27FC236}">
              <a16:creationId xmlns:a16="http://schemas.microsoft.com/office/drawing/2014/main" id="{FC7985D4-EF06-4FC8-9D20-1648F6480DB5}"/>
            </a:ext>
          </a:extLst>
        </xdr:cNvPr>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140261</xdr:rowOff>
    </xdr:from>
    <xdr:ext cx="469744" cy="259045"/>
    <xdr:sp macro="" textlink="">
      <xdr:nvSpPr>
        <xdr:cNvPr id="596" name="【学校施設】&#10;一人当たり面積平均値テキスト">
          <a:extLst>
            <a:ext uri="{FF2B5EF4-FFF2-40B4-BE49-F238E27FC236}">
              <a16:creationId xmlns:a16="http://schemas.microsoft.com/office/drawing/2014/main" id="{320E1179-F957-4B69-8DD7-A1AF0D781E53}"/>
            </a:ext>
          </a:extLst>
        </xdr:cNvPr>
        <xdr:cNvSpPr txBox="1"/>
      </xdr:nvSpPr>
      <xdr:spPr>
        <a:xfrm>
          <a:off x="22199600" y="1008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97" name="フローチャート: 判断 596">
          <a:extLst>
            <a:ext uri="{FF2B5EF4-FFF2-40B4-BE49-F238E27FC236}">
              <a16:creationId xmlns:a16="http://schemas.microsoft.com/office/drawing/2014/main" id="{BDE76992-0462-4CE0-97D6-AC6C67558B5D}"/>
            </a:ext>
          </a:extLst>
        </xdr:cNvPr>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98" name="フローチャート: 判断 597">
          <a:extLst>
            <a:ext uri="{FF2B5EF4-FFF2-40B4-BE49-F238E27FC236}">
              <a16:creationId xmlns:a16="http://schemas.microsoft.com/office/drawing/2014/main" id="{7AFF2281-FF22-4B7D-8DBB-9A87EBF2B2C9}"/>
            </a:ext>
          </a:extLst>
        </xdr:cNvPr>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99" name="フローチャート: 判断 598">
          <a:extLst>
            <a:ext uri="{FF2B5EF4-FFF2-40B4-BE49-F238E27FC236}">
              <a16:creationId xmlns:a16="http://schemas.microsoft.com/office/drawing/2014/main" id="{CC21138E-A67A-4B63-8248-3122E4706383}"/>
            </a:ext>
          </a:extLst>
        </xdr:cNvPr>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600" name="フローチャート: 判断 599">
          <a:extLst>
            <a:ext uri="{FF2B5EF4-FFF2-40B4-BE49-F238E27FC236}">
              <a16:creationId xmlns:a16="http://schemas.microsoft.com/office/drawing/2014/main" id="{63F0BDA2-8009-442A-8A1A-F5423BDD7AF9}"/>
            </a:ext>
          </a:extLst>
        </xdr:cNvPr>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601" name="フローチャート: 判断 600">
          <a:extLst>
            <a:ext uri="{FF2B5EF4-FFF2-40B4-BE49-F238E27FC236}">
              <a16:creationId xmlns:a16="http://schemas.microsoft.com/office/drawing/2014/main" id="{F0D715F3-E752-4316-AA73-8A82A4FBC82A}"/>
            </a:ext>
          </a:extLst>
        </xdr:cNvPr>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C57D9C6-D003-45C3-8388-4689D062A7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096EA9F-6C09-4A78-808D-783A6BA21F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F1556B7-A227-4BC8-8988-BD5F24F843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55BC630-F5E8-402C-9F6D-6E42349295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F932FDE-DC7E-4237-A0E9-6FAF23C45B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22678</xdr:rowOff>
    </xdr:from>
    <xdr:to>
      <xdr:col>116</xdr:col>
      <xdr:colOff>114300</xdr:colOff>
      <xdr:row>62</xdr:row>
      <xdr:rowOff>124278</xdr:rowOff>
    </xdr:to>
    <xdr:sp macro="" textlink="">
      <xdr:nvSpPr>
        <xdr:cNvPr id="607" name="楕円 606">
          <a:extLst>
            <a:ext uri="{FF2B5EF4-FFF2-40B4-BE49-F238E27FC236}">
              <a16:creationId xmlns:a16="http://schemas.microsoft.com/office/drawing/2014/main" id="{8528A14B-88E6-4E72-8792-6BD37C366E4D}"/>
            </a:ext>
          </a:extLst>
        </xdr:cNvPr>
        <xdr:cNvSpPr/>
      </xdr:nvSpPr>
      <xdr:spPr>
        <a:xfrm>
          <a:off x="22110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xdr:rowOff>
    </xdr:from>
    <xdr:ext cx="469744" cy="259045"/>
    <xdr:sp macro="" textlink="">
      <xdr:nvSpPr>
        <xdr:cNvPr id="608" name="【学校施設】&#10;一人当たり面積該当値テキスト">
          <a:extLst>
            <a:ext uri="{FF2B5EF4-FFF2-40B4-BE49-F238E27FC236}">
              <a16:creationId xmlns:a16="http://schemas.microsoft.com/office/drawing/2014/main" id="{47B7A488-3EBB-4AD1-83CE-72CB0C76C728}"/>
            </a:ext>
          </a:extLst>
        </xdr:cNvPr>
        <xdr:cNvSpPr txBox="1"/>
      </xdr:nvSpPr>
      <xdr:spPr>
        <a:xfrm>
          <a:off x="22199600"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47172</xdr:rowOff>
    </xdr:from>
    <xdr:to>
      <xdr:col>112</xdr:col>
      <xdr:colOff>38100</xdr:colOff>
      <xdr:row>62</xdr:row>
      <xdr:rowOff>148772</xdr:rowOff>
    </xdr:to>
    <xdr:sp macro="" textlink="">
      <xdr:nvSpPr>
        <xdr:cNvPr id="609" name="楕円 608">
          <a:extLst>
            <a:ext uri="{FF2B5EF4-FFF2-40B4-BE49-F238E27FC236}">
              <a16:creationId xmlns:a16="http://schemas.microsoft.com/office/drawing/2014/main" id="{BFA9FE9E-8887-4089-BAC5-75EFFAB671F6}"/>
            </a:ext>
          </a:extLst>
        </xdr:cNvPr>
        <xdr:cNvSpPr/>
      </xdr:nvSpPr>
      <xdr:spPr>
        <a:xfrm>
          <a:off x="21272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73478</xdr:rowOff>
    </xdr:from>
    <xdr:to>
      <xdr:col>116</xdr:col>
      <xdr:colOff>63500</xdr:colOff>
      <xdr:row>62</xdr:row>
      <xdr:rowOff>97972</xdr:rowOff>
    </xdr:to>
    <xdr:cxnSp macro="">
      <xdr:nvCxnSpPr>
        <xdr:cNvPr id="610" name="直線コネクタ 609">
          <a:extLst>
            <a:ext uri="{FF2B5EF4-FFF2-40B4-BE49-F238E27FC236}">
              <a16:creationId xmlns:a16="http://schemas.microsoft.com/office/drawing/2014/main" id="{E22F56A8-6651-4588-82B6-AD5DA91F480A}"/>
            </a:ext>
          </a:extLst>
        </xdr:cNvPr>
        <xdr:cNvCxnSpPr/>
      </xdr:nvCxnSpPr>
      <xdr:spPr>
        <a:xfrm flipV="1">
          <a:off x="21323300" y="107033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65133</xdr:rowOff>
    </xdr:from>
    <xdr:to>
      <xdr:col>107</xdr:col>
      <xdr:colOff>101600</xdr:colOff>
      <xdr:row>62</xdr:row>
      <xdr:rowOff>166733</xdr:rowOff>
    </xdr:to>
    <xdr:sp macro="" textlink="">
      <xdr:nvSpPr>
        <xdr:cNvPr id="611" name="楕円 610">
          <a:extLst>
            <a:ext uri="{FF2B5EF4-FFF2-40B4-BE49-F238E27FC236}">
              <a16:creationId xmlns:a16="http://schemas.microsoft.com/office/drawing/2014/main" id="{AA3DA6AF-5DB0-43AE-83D0-77E82B8CB792}"/>
            </a:ext>
          </a:extLst>
        </xdr:cNvPr>
        <xdr:cNvSpPr/>
      </xdr:nvSpPr>
      <xdr:spPr>
        <a:xfrm>
          <a:off x="20383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97972</xdr:rowOff>
    </xdr:from>
    <xdr:to>
      <xdr:col>111</xdr:col>
      <xdr:colOff>177800</xdr:colOff>
      <xdr:row>62</xdr:row>
      <xdr:rowOff>115933</xdr:rowOff>
    </xdr:to>
    <xdr:cxnSp macro="">
      <xdr:nvCxnSpPr>
        <xdr:cNvPr id="612" name="直線コネクタ 611">
          <a:extLst>
            <a:ext uri="{FF2B5EF4-FFF2-40B4-BE49-F238E27FC236}">
              <a16:creationId xmlns:a16="http://schemas.microsoft.com/office/drawing/2014/main" id="{AAC927C0-7092-4326-BA39-25BDACA26C08}"/>
            </a:ext>
          </a:extLst>
        </xdr:cNvPr>
        <xdr:cNvCxnSpPr/>
      </xdr:nvCxnSpPr>
      <xdr:spPr>
        <a:xfrm flipV="1">
          <a:off x="20434300" y="107278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13" name="楕円 612">
          <a:extLst>
            <a:ext uri="{FF2B5EF4-FFF2-40B4-BE49-F238E27FC236}">
              <a16:creationId xmlns:a16="http://schemas.microsoft.com/office/drawing/2014/main" id="{73EF5608-6000-416A-B69E-62A9B86768ED}"/>
            </a:ext>
          </a:extLst>
        </xdr:cNvPr>
        <xdr:cNvSpPr/>
      </xdr:nvSpPr>
      <xdr:spPr>
        <a:xfrm>
          <a:off x="19494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115933</xdr:rowOff>
    </xdr:from>
    <xdr:to>
      <xdr:col>107</xdr:col>
      <xdr:colOff>50800</xdr:colOff>
      <xdr:row>63</xdr:row>
      <xdr:rowOff>99604</xdr:rowOff>
    </xdr:to>
    <xdr:cxnSp macro="">
      <xdr:nvCxnSpPr>
        <xdr:cNvPr id="614" name="直線コネクタ 613">
          <a:extLst>
            <a:ext uri="{FF2B5EF4-FFF2-40B4-BE49-F238E27FC236}">
              <a16:creationId xmlns:a16="http://schemas.microsoft.com/office/drawing/2014/main" id="{E2C207F9-592F-4169-976F-E86FBA03BF34}"/>
            </a:ext>
          </a:extLst>
        </xdr:cNvPr>
        <xdr:cNvCxnSpPr/>
      </xdr:nvCxnSpPr>
      <xdr:spPr>
        <a:xfrm flipV="1">
          <a:off x="19545300" y="1074583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60234</xdr:rowOff>
    </xdr:from>
    <xdr:to>
      <xdr:col>98</xdr:col>
      <xdr:colOff>38100</xdr:colOff>
      <xdr:row>63</xdr:row>
      <xdr:rowOff>161834</xdr:rowOff>
    </xdr:to>
    <xdr:sp macro="" textlink="">
      <xdr:nvSpPr>
        <xdr:cNvPr id="615" name="楕円 614">
          <a:extLst>
            <a:ext uri="{FF2B5EF4-FFF2-40B4-BE49-F238E27FC236}">
              <a16:creationId xmlns:a16="http://schemas.microsoft.com/office/drawing/2014/main" id="{5B3E28E3-9F54-4B4F-BA0E-41BEE8416D96}"/>
            </a:ext>
          </a:extLst>
        </xdr:cNvPr>
        <xdr:cNvSpPr/>
      </xdr:nvSpPr>
      <xdr:spPr>
        <a:xfrm>
          <a:off x="18605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99604</xdr:rowOff>
    </xdr:from>
    <xdr:to>
      <xdr:col>102</xdr:col>
      <xdr:colOff>114300</xdr:colOff>
      <xdr:row>63</xdr:row>
      <xdr:rowOff>111034</xdr:rowOff>
    </xdr:to>
    <xdr:cxnSp macro="">
      <xdr:nvCxnSpPr>
        <xdr:cNvPr id="616" name="直線コネクタ 615">
          <a:extLst>
            <a:ext uri="{FF2B5EF4-FFF2-40B4-BE49-F238E27FC236}">
              <a16:creationId xmlns:a16="http://schemas.microsoft.com/office/drawing/2014/main" id="{C2AFC0F4-2FC4-40CF-A66F-92647329FD69}"/>
            </a:ext>
          </a:extLst>
        </xdr:cNvPr>
        <xdr:cNvCxnSpPr/>
      </xdr:nvCxnSpPr>
      <xdr:spPr>
        <a:xfrm flipV="1">
          <a:off x="18656300" y="109009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155501</xdr:rowOff>
    </xdr:from>
    <xdr:ext cx="469744" cy="259045"/>
    <xdr:sp macro="" textlink="">
      <xdr:nvSpPr>
        <xdr:cNvPr id="617" name="n_1aveValue【学校施設】&#10;一人当たり面積">
          <a:extLst>
            <a:ext uri="{FF2B5EF4-FFF2-40B4-BE49-F238E27FC236}">
              <a16:creationId xmlns:a16="http://schemas.microsoft.com/office/drawing/2014/main" id="{194A3F1C-F03E-4D5A-9AC5-E9997458F1EB}"/>
            </a:ext>
          </a:extLst>
        </xdr:cNvPr>
        <xdr:cNvSpPr txBox="1"/>
      </xdr:nvSpPr>
      <xdr:spPr>
        <a:xfrm>
          <a:off x="21075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122844</xdr:rowOff>
    </xdr:from>
    <xdr:ext cx="469744" cy="259045"/>
    <xdr:sp macro="" textlink="">
      <xdr:nvSpPr>
        <xdr:cNvPr id="618" name="n_2aveValue【学校施設】&#10;一人当たり面積">
          <a:extLst>
            <a:ext uri="{FF2B5EF4-FFF2-40B4-BE49-F238E27FC236}">
              <a16:creationId xmlns:a16="http://schemas.microsoft.com/office/drawing/2014/main" id="{27D6F509-6E4B-4C56-A432-50F260155C75}"/>
            </a:ext>
          </a:extLst>
        </xdr:cNvPr>
        <xdr:cNvSpPr txBox="1"/>
      </xdr:nvSpPr>
      <xdr:spPr>
        <a:xfrm>
          <a:off x="20199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5278</xdr:rowOff>
    </xdr:from>
    <xdr:ext cx="469744" cy="259045"/>
    <xdr:sp macro="" textlink="">
      <xdr:nvSpPr>
        <xdr:cNvPr id="619" name="n_3aveValue【学校施設】&#10;一人当たり面積">
          <a:extLst>
            <a:ext uri="{FF2B5EF4-FFF2-40B4-BE49-F238E27FC236}">
              <a16:creationId xmlns:a16="http://schemas.microsoft.com/office/drawing/2014/main" id="{F0B865F0-1B28-49AE-B2A6-7E0415043D59}"/>
            </a:ext>
          </a:extLst>
        </xdr:cNvPr>
        <xdr:cNvSpPr txBox="1"/>
      </xdr:nvSpPr>
      <xdr:spPr>
        <a:xfrm>
          <a:off x="19310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165299</xdr:rowOff>
    </xdr:from>
    <xdr:ext cx="469744" cy="259045"/>
    <xdr:sp macro="" textlink="">
      <xdr:nvSpPr>
        <xdr:cNvPr id="620" name="n_4aveValue【学校施設】&#10;一人当たり面積">
          <a:extLst>
            <a:ext uri="{FF2B5EF4-FFF2-40B4-BE49-F238E27FC236}">
              <a16:creationId xmlns:a16="http://schemas.microsoft.com/office/drawing/2014/main" id="{6F226D79-4B17-4722-A99B-0DFFCD7FC8BE}"/>
            </a:ext>
          </a:extLst>
        </xdr:cNvPr>
        <xdr:cNvSpPr txBox="1"/>
      </xdr:nvSpPr>
      <xdr:spPr>
        <a:xfrm>
          <a:off x="18421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139899</xdr:rowOff>
    </xdr:from>
    <xdr:ext cx="469744" cy="259045"/>
    <xdr:sp macro="" textlink="">
      <xdr:nvSpPr>
        <xdr:cNvPr id="621" name="n_1mainValue【学校施設】&#10;一人当たり面積">
          <a:extLst>
            <a:ext uri="{FF2B5EF4-FFF2-40B4-BE49-F238E27FC236}">
              <a16:creationId xmlns:a16="http://schemas.microsoft.com/office/drawing/2014/main" id="{BE0E7B3E-43FE-4CF5-8982-707B5C69AEDC}"/>
            </a:ext>
          </a:extLst>
        </xdr:cNvPr>
        <xdr:cNvSpPr txBox="1"/>
      </xdr:nvSpPr>
      <xdr:spPr>
        <a:xfrm>
          <a:off x="21075727"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157860</xdr:rowOff>
    </xdr:from>
    <xdr:ext cx="469744" cy="259045"/>
    <xdr:sp macro="" textlink="">
      <xdr:nvSpPr>
        <xdr:cNvPr id="622" name="n_2mainValue【学校施設】&#10;一人当たり面積">
          <a:extLst>
            <a:ext uri="{FF2B5EF4-FFF2-40B4-BE49-F238E27FC236}">
              <a16:creationId xmlns:a16="http://schemas.microsoft.com/office/drawing/2014/main" id="{8D046B46-925D-4A84-8594-063843CA7B95}"/>
            </a:ext>
          </a:extLst>
        </xdr:cNvPr>
        <xdr:cNvSpPr txBox="1"/>
      </xdr:nvSpPr>
      <xdr:spPr>
        <a:xfrm>
          <a:off x="20199427"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623" name="n_3mainValue【学校施設】&#10;一人当たり面積">
          <a:extLst>
            <a:ext uri="{FF2B5EF4-FFF2-40B4-BE49-F238E27FC236}">
              <a16:creationId xmlns:a16="http://schemas.microsoft.com/office/drawing/2014/main" id="{3E806F74-2B8F-400F-8436-9401EE4A2E63}"/>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152961</xdr:rowOff>
    </xdr:from>
    <xdr:ext cx="469744" cy="259045"/>
    <xdr:sp macro="" textlink="">
      <xdr:nvSpPr>
        <xdr:cNvPr id="624" name="n_4mainValue【学校施設】&#10;一人当たり面積">
          <a:extLst>
            <a:ext uri="{FF2B5EF4-FFF2-40B4-BE49-F238E27FC236}">
              <a16:creationId xmlns:a16="http://schemas.microsoft.com/office/drawing/2014/main" id="{9670C2EC-7529-43BD-BD5F-E917664BFA46}"/>
            </a:ext>
          </a:extLst>
        </xdr:cNvPr>
        <xdr:cNvSpPr txBox="1"/>
      </xdr:nvSpPr>
      <xdr:spPr>
        <a:xfrm>
          <a:off x="18421427" y="109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7D53246F-B1DE-4CB6-A90A-1519481416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33956C29-D6AB-4B89-8DF0-3B7C03E4D7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4B668D2-E864-4ADE-BCCF-C9828010E3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7B93657A-0983-4D5D-AFB8-12EB4B22AF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3D30EF7E-C82D-4EED-A90B-533DAC5894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B141AAF0-5482-4FCB-ADEE-D8F5D43087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A7D66909-07C8-4756-B511-E94A028D27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98EC32A6-7EF1-4657-8AE5-C7CE98BEC5D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F4EBB728-06A3-4673-9F6C-61B1380981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FDCF34D0-B061-4F55-AEF1-AB72BCE803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1328D35F-D51E-4E92-93EA-3DD7CB68D4A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D9673C5F-2B51-494D-9ABD-96B81B952DC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54454394-34D2-49FC-A119-3C6DDE4391C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8C0A05E6-A06E-4AA5-8064-05991C7494C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7B3E7AB0-B139-461D-8967-FA54B30DEBA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BCDC5312-8550-4088-BF9B-2219E88414A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D2CFA2FA-5A49-4DA6-94F5-2FD52C22EFF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DCD365A2-8B12-48CA-9DD0-8368983C562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2784A9F0-61DE-4085-AD0E-7033A9FEB51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A6CF4207-0ADC-4286-8DDF-A5CCD40705D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C8A694FE-796B-4AF1-8226-67671F19AFF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9C8DE8E9-1516-4DB1-8E2E-5CE539CC73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FE00B0E1-8C13-48E1-B091-28DF429B124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3BAB249B-22FA-4FE9-93CA-7C20FEEB9F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649" name="直線コネクタ 648">
          <a:extLst>
            <a:ext uri="{FF2B5EF4-FFF2-40B4-BE49-F238E27FC236}">
              <a16:creationId xmlns:a16="http://schemas.microsoft.com/office/drawing/2014/main" id="{A92358B9-5D20-4B9C-9C52-5F089F53A7AD}"/>
            </a:ext>
          </a:extLst>
        </xdr:cNvPr>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50" name="【児童館】&#10;有形固定資産減価償却率最小値テキスト">
          <a:extLst>
            <a:ext uri="{FF2B5EF4-FFF2-40B4-BE49-F238E27FC236}">
              <a16:creationId xmlns:a16="http://schemas.microsoft.com/office/drawing/2014/main" id="{3042FE93-D8CD-4007-BFCE-A48309BAB034}"/>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51" name="直線コネクタ 650">
          <a:extLst>
            <a:ext uri="{FF2B5EF4-FFF2-40B4-BE49-F238E27FC236}">
              <a16:creationId xmlns:a16="http://schemas.microsoft.com/office/drawing/2014/main" id="{F597FFD9-B04F-4118-B06C-751DC19E8515}"/>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652" name="【児童館】&#10;有形固定資産減価償却率最大値テキスト">
          <a:extLst>
            <a:ext uri="{FF2B5EF4-FFF2-40B4-BE49-F238E27FC236}">
              <a16:creationId xmlns:a16="http://schemas.microsoft.com/office/drawing/2014/main" id="{B5A538B0-D2C2-469F-A15B-7EAA61F97195}"/>
            </a:ext>
          </a:extLst>
        </xdr:cNvPr>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653" name="直線コネクタ 652">
          <a:extLst>
            <a:ext uri="{FF2B5EF4-FFF2-40B4-BE49-F238E27FC236}">
              <a16:creationId xmlns:a16="http://schemas.microsoft.com/office/drawing/2014/main" id="{75C5E60E-3680-4B59-AC72-857ED2572674}"/>
            </a:ext>
          </a:extLst>
        </xdr:cNvPr>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61613</xdr:rowOff>
    </xdr:from>
    <xdr:ext cx="405111" cy="259045"/>
    <xdr:sp macro="" textlink="">
      <xdr:nvSpPr>
        <xdr:cNvPr id="654" name="【児童館】&#10;有形固定資産減価償却率平均値テキスト">
          <a:extLst>
            <a:ext uri="{FF2B5EF4-FFF2-40B4-BE49-F238E27FC236}">
              <a16:creationId xmlns:a16="http://schemas.microsoft.com/office/drawing/2014/main" id="{0B36FCC1-E0A6-4497-A3C9-EBF681E46BEC}"/>
            </a:ext>
          </a:extLst>
        </xdr:cNvPr>
        <xdr:cNvSpPr txBox="1"/>
      </xdr:nvSpPr>
      <xdr:spPr>
        <a:xfrm>
          <a:off x="16357600" y="1377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655" name="フローチャート: 判断 654">
          <a:extLst>
            <a:ext uri="{FF2B5EF4-FFF2-40B4-BE49-F238E27FC236}">
              <a16:creationId xmlns:a16="http://schemas.microsoft.com/office/drawing/2014/main" id="{0A5548B0-6BE7-4E18-9171-1EB91BED6BCC}"/>
            </a:ext>
          </a:extLst>
        </xdr:cNvPr>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656" name="フローチャート: 判断 655">
          <a:extLst>
            <a:ext uri="{FF2B5EF4-FFF2-40B4-BE49-F238E27FC236}">
              <a16:creationId xmlns:a16="http://schemas.microsoft.com/office/drawing/2014/main" id="{864B1D7D-27D6-4D38-8345-5A52F7BC14D9}"/>
            </a:ext>
          </a:extLst>
        </xdr:cNvPr>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7" name="フローチャート: 判断 656">
          <a:extLst>
            <a:ext uri="{FF2B5EF4-FFF2-40B4-BE49-F238E27FC236}">
              <a16:creationId xmlns:a16="http://schemas.microsoft.com/office/drawing/2014/main" id="{AACB1985-FD88-41CF-9532-D6918DF49753}"/>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658" name="フローチャート: 判断 657">
          <a:extLst>
            <a:ext uri="{FF2B5EF4-FFF2-40B4-BE49-F238E27FC236}">
              <a16:creationId xmlns:a16="http://schemas.microsoft.com/office/drawing/2014/main" id="{22814708-2AD4-42F1-A070-DD7C78404AFD}"/>
            </a:ext>
          </a:extLst>
        </xdr:cNvPr>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9" name="フローチャート: 判断 658">
          <a:extLst>
            <a:ext uri="{FF2B5EF4-FFF2-40B4-BE49-F238E27FC236}">
              <a16:creationId xmlns:a16="http://schemas.microsoft.com/office/drawing/2014/main" id="{BEAB1A08-5D82-459D-9434-959E216893A1}"/>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1F6F502-FAEB-4338-9583-15EB2A6C0A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39786AC-D71E-49CB-A8B3-0B1A68EFD4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42CD241-6E22-435E-BE10-BEB11F0668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C6C268F-9719-4FC5-908A-87437F0997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9D53DCC-90CC-49B3-AEA1-8E15392AD6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57786</xdr:rowOff>
    </xdr:from>
    <xdr:to>
      <xdr:col>85</xdr:col>
      <xdr:colOff>177800</xdr:colOff>
      <xdr:row>86</xdr:row>
      <xdr:rowOff>159386</xdr:rowOff>
    </xdr:to>
    <xdr:sp macro="" textlink="">
      <xdr:nvSpPr>
        <xdr:cNvPr id="665" name="楕円 664">
          <a:extLst>
            <a:ext uri="{FF2B5EF4-FFF2-40B4-BE49-F238E27FC236}">
              <a16:creationId xmlns:a16="http://schemas.microsoft.com/office/drawing/2014/main" id="{9E045261-C437-4B9B-9DEC-DE9AA8231037}"/>
            </a:ext>
          </a:extLst>
        </xdr:cNvPr>
        <xdr:cNvSpPr/>
      </xdr:nvSpPr>
      <xdr:spPr>
        <a:xfrm>
          <a:off x="16268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144163</xdr:rowOff>
    </xdr:from>
    <xdr:ext cx="405111" cy="259045"/>
    <xdr:sp macro="" textlink="">
      <xdr:nvSpPr>
        <xdr:cNvPr id="666" name="【児童館】&#10;有形固定資産減価償却率該当値テキスト">
          <a:extLst>
            <a:ext uri="{FF2B5EF4-FFF2-40B4-BE49-F238E27FC236}">
              <a16:creationId xmlns:a16="http://schemas.microsoft.com/office/drawing/2014/main" id="{6C53BC22-4850-45C7-A0A8-FA9FD9E50FAB}"/>
            </a:ext>
          </a:extLst>
        </xdr:cNvPr>
        <xdr:cNvSpPr txBox="1"/>
      </xdr:nvSpPr>
      <xdr:spPr>
        <a:xfrm>
          <a:off x="16357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53975</xdr:rowOff>
    </xdr:from>
    <xdr:to>
      <xdr:col>81</xdr:col>
      <xdr:colOff>101600</xdr:colOff>
      <xdr:row>86</xdr:row>
      <xdr:rowOff>155575</xdr:rowOff>
    </xdr:to>
    <xdr:sp macro="" textlink="">
      <xdr:nvSpPr>
        <xdr:cNvPr id="667" name="楕円 666">
          <a:extLst>
            <a:ext uri="{FF2B5EF4-FFF2-40B4-BE49-F238E27FC236}">
              <a16:creationId xmlns:a16="http://schemas.microsoft.com/office/drawing/2014/main" id="{D0F19D8B-BC41-474B-8BD3-3092BB877673}"/>
            </a:ext>
          </a:extLst>
        </xdr:cNvPr>
        <xdr:cNvSpPr/>
      </xdr:nvSpPr>
      <xdr:spPr>
        <a:xfrm>
          <a:off x="15430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104775</xdr:rowOff>
    </xdr:from>
    <xdr:to>
      <xdr:col>85</xdr:col>
      <xdr:colOff>127000</xdr:colOff>
      <xdr:row>86</xdr:row>
      <xdr:rowOff>108586</xdr:rowOff>
    </xdr:to>
    <xdr:cxnSp macro="">
      <xdr:nvCxnSpPr>
        <xdr:cNvPr id="668" name="直線コネクタ 667">
          <a:extLst>
            <a:ext uri="{FF2B5EF4-FFF2-40B4-BE49-F238E27FC236}">
              <a16:creationId xmlns:a16="http://schemas.microsoft.com/office/drawing/2014/main" id="{B71F487A-2764-4F43-8BAC-771031233277}"/>
            </a:ext>
          </a:extLst>
        </xdr:cNvPr>
        <xdr:cNvCxnSpPr/>
      </xdr:nvCxnSpPr>
      <xdr:spPr>
        <a:xfrm>
          <a:off x="15481300" y="148494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50164</xdr:rowOff>
    </xdr:from>
    <xdr:to>
      <xdr:col>76</xdr:col>
      <xdr:colOff>165100</xdr:colOff>
      <xdr:row>86</xdr:row>
      <xdr:rowOff>151764</xdr:rowOff>
    </xdr:to>
    <xdr:sp macro="" textlink="">
      <xdr:nvSpPr>
        <xdr:cNvPr id="669" name="楕円 668">
          <a:extLst>
            <a:ext uri="{FF2B5EF4-FFF2-40B4-BE49-F238E27FC236}">
              <a16:creationId xmlns:a16="http://schemas.microsoft.com/office/drawing/2014/main" id="{C18CEFDB-8D2B-41DF-A283-D8C6B7F11371}"/>
            </a:ext>
          </a:extLst>
        </xdr:cNvPr>
        <xdr:cNvSpPr/>
      </xdr:nvSpPr>
      <xdr:spPr>
        <a:xfrm>
          <a:off x="14541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100964</xdr:rowOff>
    </xdr:from>
    <xdr:to>
      <xdr:col>81</xdr:col>
      <xdr:colOff>50800</xdr:colOff>
      <xdr:row>86</xdr:row>
      <xdr:rowOff>104775</xdr:rowOff>
    </xdr:to>
    <xdr:cxnSp macro="">
      <xdr:nvCxnSpPr>
        <xdr:cNvPr id="670" name="直線コネクタ 669">
          <a:extLst>
            <a:ext uri="{FF2B5EF4-FFF2-40B4-BE49-F238E27FC236}">
              <a16:creationId xmlns:a16="http://schemas.microsoft.com/office/drawing/2014/main" id="{0BD5250E-06DC-4132-8F89-81C5D1A5451A}"/>
            </a:ext>
          </a:extLst>
        </xdr:cNvPr>
        <xdr:cNvCxnSpPr/>
      </xdr:nvCxnSpPr>
      <xdr:spPr>
        <a:xfrm>
          <a:off x="14592300" y="148456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44450</xdr:rowOff>
    </xdr:from>
    <xdr:to>
      <xdr:col>72</xdr:col>
      <xdr:colOff>38100</xdr:colOff>
      <xdr:row>86</xdr:row>
      <xdr:rowOff>146050</xdr:rowOff>
    </xdr:to>
    <xdr:sp macro="" textlink="">
      <xdr:nvSpPr>
        <xdr:cNvPr id="671" name="楕円 670">
          <a:extLst>
            <a:ext uri="{FF2B5EF4-FFF2-40B4-BE49-F238E27FC236}">
              <a16:creationId xmlns:a16="http://schemas.microsoft.com/office/drawing/2014/main" id="{EE906EA8-A2BE-4409-8980-A5D1D667DD16}"/>
            </a:ext>
          </a:extLst>
        </xdr:cNvPr>
        <xdr:cNvSpPr/>
      </xdr:nvSpPr>
      <xdr:spPr>
        <a:xfrm>
          <a:off x="1365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95250</xdr:rowOff>
    </xdr:from>
    <xdr:to>
      <xdr:col>76</xdr:col>
      <xdr:colOff>114300</xdr:colOff>
      <xdr:row>86</xdr:row>
      <xdr:rowOff>100964</xdr:rowOff>
    </xdr:to>
    <xdr:cxnSp macro="">
      <xdr:nvCxnSpPr>
        <xdr:cNvPr id="672" name="直線コネクタ 671">
          <a:extLst>
            <a:ext uri="{FF2B5EF4-FFF2-40B4-BE49-F238E27FC236}">
              <a16:creationId xmlns:a16="http://schemas.microsoft.com/office/drawing/2014/main" id="{17EFD659-BDB1-43A7-964C-6914C76CCBEA}"/>
            </a:ext>
          </a:extLst>
        </xdr:cNvPr>
        <xdr:cNvCxnSpPr/>
      </xdr:nvCxnSpPr>
      <xdr:spPr>
        <a:xfrm>
          <a:off x="13703300" y="148399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38736</xdr:rowOff>
    </xdr:from>
    <xdr:to>
      <xdr:col>67</xdr:col>
      <xdr:colOff>101600</xdr:colOff>
      <xdr:row>86</xdr:row>
      <xdr:rowOff>140336</xdr:rowOff>
    </xdr:to>
    <xdr:sp macro="" textlink="">
      <xdr:nvSpPr>
        <xdr:cNvPr id="673" name="楕円 672">
          <a:extLst>
            <a:ext uri="{FF2B5EF4-FFF2-40B4-BE49-F238E27FC236}">
              <a16:creationId xmlns:a16="http://schemas.microsoft.com/office/drawing/2014/main" id="{8812DAAC-61E6-4367-9BBE-DF2832F61E2E}"/>
            </a:ext>
          </a:extLst>
        </xdr:cNvPr>
        <xdr:cNvSpPr/>
      </xdr:nvSpPr>
      <xdr:spPr>
        <a:xfrm>
          <a:off x="12763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89536</xdr:rowOff>
    </xdr:from>
    <xdr:to>
      <xdr:col>71</xdr:col>
      <xdr:colOff>177800</xdr:colOff>
      <xdr:row>86</xdr:row>
      <xdr:rowOff>95250</xdr:rowOff>
    </xdr:to>
    <xdr:cxnSp macro="">
      <xdr:nvCxnSpPr>
        <xdr:cNvPr id="674" name="直線コネクタ 673">
          <a:extLst>
            <a:ext uri="{FF2B5EF4-FFF2-40B4-BE49-F238E27FC236}">
              <a16:creationId xmlns:a16="http://schemas.microsoft.com/office/drawing/2014/main" id="{77F80E5E-FCD0-4D11-9BA3-0226E481C5A5}"/>
            </a:ext>
          </a:extLst>
        </xdr:cNvPr>
        <xdr:cNvCxnSpPr/>
      </xdr:nvCxnSpPr>
      <xdr:spPr>
        <a:xfrm>
          <a:off x="12814300" y="148342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141622</xdr:rowOff>
    </xdr:from>
    <xdr:ext cx="405111" cy="259045"/>
    <xdr:sp macro="" textlink="">
      <xdr:nvSpPr>
        <xdr:cNvPr id="675" name="n_1aveValue【児童館】&#10;有形固定資産減価償却率">
          <a:extLst>
            <a:ext uri="{FF2B5EF4-FFF2-40B4-BE49-F238E27FC236}">
              <a16:creationId xmlns:a16="http://schemas.microsoft.com/office/drawing/2014/main" id="{EC2A9DB2-F267-4DA2-900F-B51DC81EB3CE}"/>
            </a:ext>
          </a:extLst>
        </xdr:cNvPr>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6" name="n_2aveValue【児童館】&#10;有形固定資産減価償却率">
          <a:extLst>
            <a:ext uri="{FF2B5EF4-FFF2-40B4-BE49-F238E27FC236}">
              <a16:creationId xmlns:a16="http://schemas.microsoft.com/office/drawing/2014/main" id="{850C4712-8C20-4E35-A263-2A618CA1117D}"/>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90188</xdr:rowOff>
    </xdr:from>
    <xdr:ext cx="405111" cy="259045"/>
    <xdr:sp macro="" textlink="">
      <xdr:nvSpPr>
        <xdr:cNvPr id="677" name="n_3aveValue【児童館】&#10;有形固定資産減価償却率">
          <a:extLst>
            <a:ext uri="{FF2B5EF4-FFF2-40B4-BE49-F238E27FC236}">
              <a16:creationId xmlns:a16="http://schemas.microsoft.com/office/drawing/2014/main" id="{82D8F233-0F49-4953-968E-C838C5E41707}"/>
            </a:ext>
          </a:extLst>
        </xdr:cNvPr>
        <xdr:cNvSpPr txBox="1"/>
      </xdr:nvSpPr>
      <xdr:spPr>
        <a:xfrm>
          <a:off x="13500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8" name="n_4aveValue【児童館】&#10;有形固定資産減価償却率">
          <a:extLst>
            <a:ext uri="{FF2B5EF4-FFF2-40B4-BE49-F238E27FC236}">
              <a16:creationId xmlns:a16="http://schemas.microsoft.com/office/drawing/2014/main" id="{21EABDAE-48BC-4461-A394-188AFD8B48ED}"/>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146702</xdr:rowOff>
    </xdr:from>
    <xdr:ext cx="405111" cy="259045"/>
    <xdr:sp macro="" textlink="">
      <xdr:nvSpPr>
        <xdr:cNvPr id="679" name="n_1mainValue【児童館】&#10;有形固定資産減価償却率">
          <a:extLst>
            <a:ext uri="{FF2B5EF4-FFF2-40B4-BE49-F238E27FC236}">
              <a16:creationId xmlns:a16="http://schemas.microsoft.com/office/drawing/2014/main" id="{B0731B39-D237-4C6D-9766-F1EB9D7809A2}"/>
            </a:ext>
          </a:extLst>
        </xdr:cNvPr>
        <xdr:cNvSpPr txBox="1"/>
      </xdr:nvSpPr>
      <xdr:spPr>
        <a:xfrm>
          <a:off x="152660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142891</xdr:rowOff>
    </xdr:from>
    <xdr:ext cx="405111" cy="259045"/>
    <xdr:sp macro="" textlink="">
      <xdr:nvSpPr>
        <xdr:cNvPr id="680" name="n_2mainValue【児童館】&#10;有形固定資産減価償却率">
          <a:extLst>
            <a:ext uri="{FF2B5EF4-FFF2-40B4-BE49-F238E27FC236}">
              <a16:creationId xmlns:a16="http://schemas.microsoft.com/office/drawing/2014/main" id="{38307BDC-9B06-4236-BF02-3797448C0380}"/>
            </a:ext>
          </a:extLst>
        </xdr:cNvPr>
        <xdr:cNvSpPr txBox="1"/>
      </xdr:nvSpPr>
      <xdr:spPr>
        <a:xfrm>
          <a:off x="14389744"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137177</xdr:rowOff>
    </xdr:from>
    <xdr:ext cx="405111" cy="259045"/>
    <xdr:sp macro="" textlink="">
      <xdr:nvSpPr>
        <xdr:cNvPr id="681" name="n_3mainValue【児童館】&#10;有形固定資産減価償却率">
          <a:extLst>
            <a:ext uri="{FF2B5EF4-FFF2-40B4-BE49-F238E27FC236}">
              <a16:creationId xmlns:a16="http://schemas.microsoft.com/office/drawing/2014/main" id="{DA9587EA-4E37-4C44-B46E-C13208B8BCC9}"/>
            </a:ext>
          </a:extLst>
        </xdr:cNvPr>
        <xdr:cNvSpPr txBox="1"/>
      </xdr:nvSpPr>
      <xdr:spPr>
        <a:xfrm>
          <a:off x="13500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131463</xdr:rowOff>
    </xdr:from>
    <xdr:ext cx="405111" cy="259045"/>
    <xdr:sp macro="" textlink="">
      <xdr:nvSpPr>
        <xdr:cNvPr id="682" name="n_4mainValue【児童館】&#10;有形固定資産減価償却率">
          <a:extLst>
            <a:ext uri="{FF2B5EF4-FFF2-40B4-BE49-F238E27FC236}">
              <a16:creationId xmlns:a16="http://schemas.microsoft.com/office/drawing/2014/main" id="{1778E021-4F8B-4C40-93C5-9DF85BC0B77C}"/>
            </a:ext>
          </a:extLst>
        </xdr:cNvPr>
        <xdr:cNvSpPr txBox="1"/>
      </xdr:nvSpPr>
      <xdr:spPr>
        <a:xfrm>
          <a:off x="12611744"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7625A553-1272-4657-91F0-2DDD8A0847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4C4F394A-5330-43E4-8B63-99DD359FE3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C9148345-2662-4C55-8AF5-4473859131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EBB92E7E-B5F4-4DAC-A7BB-67CF3E819A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6A38344F-B6BC-4D3C-8CA2-4E1FCFAE4A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66A760ED-93D0-448D-BA12-A3D00977EF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C769D5BD-BA68-44F1-8119-34B2956B12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A23E2750-9748-4164-8D0A-DA851C20242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B19A9FE3-3EC3-4EE6-A723-A2A794A4FA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4BD53A24-D37D-4972-8892-939BED4B776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3" name="テキスト ボックス 692">
          <a:extLst>
            <a:ext uri="{FF2B5EF4-FFF2-40B4-BE49-F238E27FC236}">
              <a16:creationId xmlns:a16="http://schemas.microsoft.com/office/drawing/2014/main" id="{5389FD8C-B31C-4902-BE53-B65A24C49654}"/>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A21903D7-4E23-489D-9FFF-DB523C602B2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1BA01D95-F868-472F-8643-C6F7EF4B741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53B68B91-E7CA-4DCA-AE07-5B1E855C541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62A93BA0-1419-478D-8936-B39A9F2D2E4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90939BCC-8A69-491C-BCD4-47093BCF93B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585B45EE-BF12-40CF-BC44-A0A2296CB9F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3404F0C0-EB60-41AA-9FD7-32987680C3C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A6AE2624-C42E-4F0D-95F7-F400E7CF5AA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9864BD90-D315-4256-944E-A67B55D9B08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9A6A1AD0-3412-4AB3-9635-F8E91D493A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726A08F5-724E-4F3E-942C-9EB043414A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21B60256-22EC-4DEE-BF87-CC3737B158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DCD7ABAF-C382-43E1-B30D-71E0546180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57150</xdr:rowOff>
    </xdr:to>
    <xdr:cxnSp macro="">
      <xdr:nvCxnSpPr>
        <xdr:cNvPr id="707" name="直線コネクタ 706">
          <a:extLst>
            <a:ext uri="{FF2B5EF4-FFF2-40B4-BE49-F238E27FC236}">
              <a16:creationId xmlns:a16="http://schemas.microsoft.com/office/drawing/2014/main" id="{B8E28333-B10F-42A5-9359-D48205F62469}"/>
            </a:ext>
          </a:extLst>
        </xdr:cNvPr>
        <xdr:cNvCxnSpPr/>
      </xdr:nvCxnSpPr>
      <xdr:spPr>
        <a:xfrm flipV="1">
          <a:off x="22160864" y="13258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E7345FB4-45DC-41C3-8371-2AF678ED6C52}"/>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709" name="直線コネクタ 708">
          <a:extLst>
            <a:ext uri="{FF2B5EF4-FFF2-40B4-BE49-F238E27FC236}">
              <a16:creationId xmlns:a16="http://schemas.microsoft.com/office/drawing/2014/main" id="{BCA00126-BBB4-4292-906D-1E421327CF90}"/>
            </a:ext>
          </a:extLst>
        </xdr:cNvPr>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10" name="【児童館】&#10;一人当たり面積最大値テキスト">
          <a:extLst>
            <a:ext uri="{FF2B5EF4-FFF2-40B4-BE49-F238E27FC236}">
              <a16:creationId xmlns:a16="http://schemas.microsoft.com/office/drawing/2014/main" id="{958D7FA6-F082-4330-9E48-FA967AE20F83}"/>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1" name="直線コネクタ 710">
          <a:extLst>
            <a:ext uri="{FF2B5EF4-FFF2-40B4-BE49-F238E27FC236}">
              <a16:creationId xmlns:a16="http://schemas.microsoft.com/office/drawing/2014/main" id="{68E8D3B9-39EA-46D2-8EA4-0B7821167334}"/>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12" name="【児童館】&#10;一人当たり面積平均値テキスト">
          <a:extLst>
            <a:ext uri="{FF2B5EF4-FFF2-40B4-BE49-F238E27FC236}">
              <a16:creationId xmlns:a16="http://schemas.microsoft.com/office/drawing/2014/main" id="{C578B59D-2B1F-40DF-8FA2-2C0FCAFA0706}"/>
            </a:ext>
          </a:extLst>
        </xdr:cNvPr>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13" name="フローチャート: 判断 712">
          <a:extLst>
            <a:ext uri="{FF2B5EF4-FFF2-40B4-BE49-F238E27FC236}">
              <a16:creationId xmlns:a16="http://schemas.microsoft.com/office/drawing/2014/main" id="{8D96A873-F1E0-4284-9C1D-EE625BABE8A7}"/>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44450</xdr:rowOff>
    </xdr:from>
    <xdr:to>
      <xdr:col>112</xdr:col>
      <xdr:colOff>38100</xdr:colOff>
      <xdr:row>79</xdr:row>
      <xdr:rowOff>146050</xdr:rowOff>
    </xdr:to>
    <xdr:sp macro="" textlink="">
      <xdr:nvSpPr>
        <xdr:cNvPr id="714" name="フローチャート: 判断 713">
          <a:extLst>
            <a:ext uri="{FF2B5EF4-FFF2-40B4-BE49-F238E27FC236}">
              <a16:creationId xmlns:a16="http://schemas.microsoft.com/office/drawing/2014/main" id="{7A74AE55-C66C-4A3E-A8B9-3277E900F9DB}"/>
            </a:ext>
          </a:extLst>
        </xdr:cNvPr>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15" name="フローチャート: 判断 714">
          <a:extLst>
            <a:ext uri="{FF2B5EF4-FFF2-40B4-BE49-F238E27FC236}">
              <a16:creationId xmlns:a16="http://schemas.microsoft.com/office/drawing/2014/main" id="{3879A9FC-F740-473C-B2A9-94D87C4140F0}"/>
            </a:ext>
          </a:extLst>
        </xdr:cNvPr>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16" name="フローチャート: 判断 715">
          <a:extLst>
            <a:ext uri="{FF2B5EF4-FFF2-40B4-BE49-F238E27FC236}">
              <a16:creationId xmlns:a16="http://schemas.microsoft.com/office/drawing/2014/main" id="{03884E69-C4AA-4BDA-8852-9E4A7B1AD0BF}"/>
            </a:ext>
          </a:extLst>
        </xdr:cNvPr>
        <xdr:cNvSpPr/>
      </xdr:nvSpPr>
      <xdr:spPr>
        <a:xfrm>
          <a:off x="19494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78</xdr:row>
      <xdr:rowOff>63500</xdr:rowOff>
    </xdr:from>
    <xdr:to>
      <xdr:col>98</xdr:col>
      <xdr:colOff>38100</xdr:colOff>
      <xdr:row>78</xdr:row>
      <xdr:rowOff>165100</xdr:rowOff>
    </xdr:to>
    <xdr:sp macro="" textlink="">
      <xdr:nvSpPr>
        <xdr:cNvPr id="717" name="フローチャート: 判断 716">
          <a:extLst>
            <a:ext uri="{FF2B5EF4-FFF2-40B4-BE49-F238E27FC236}">
              <a16:creationId xmlns:a16="http://schemas.microsoft.com/office/drawing/2014/main" id="{F8781430-B079-44F0-943C-181CFE5A506A}"/>
            </a:ext>
          </a:extLst>
        </xdr:cNvPr>
        <xdr:cNvSpPr/>
      </xdr:nvSpPr>
      <xdr:spPr>
        <a:xfrm>
          <a:off x="186055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DBC4EFA-D759-486B-A787-AA977F5432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178C7D4-5BEA-402C-8531-6199F1FFCB5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EDE59CB-490B-4961-A1C0-8DE7B82AA4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410FCCC-FE20-4F1F-97CB-F08A6362BD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791B03D-A7D8-482D-9FE9-CC1192643DC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23" name="楕円 722">
          <a:extLst>
            <a:ext uri="{FF2B5EF4-FFF2-40B4-BE49-F238E27FC236}">
              <a16:creationId xmlns:a16="http://schemas.microsoft.com/office/drawing/2014/main" id="{B28B23D6-4D4A-47F4-8249-182204FCFFE8}"/>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724" name="【児童館】&#10;一人当たり面積該当値テキスト">
          <a:extLst>
            <a:ext uri="{FF2B5EF4-FFF2-40B4-BE49-F238E27FC236}">
              <a16:creationId xmlns:a16="http://schemas.microsoft.com/office/drawing/2014/main" id="{4E12CC1D-ECBF-4C05-AFCF-26DC8F1CF4CD}"/>
            </a:ext>
          </a:extLst>
        </xdr:cNvPr>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5" name="楕円 724">
          <a:extLst>
            <a:ext uri="{FF2B5EF4-FFF2-40B4-BE49-F238E27FC236}">
              <a16:creationId xmlns:a16="http://schemas.microsoft.com/office/drawing/2014/main" id="{B874CBAA-2CB6-4587-AA88-DF4DC9C3BFB4}"/>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6" name="直線コネクタ 725">
          <a:extLst>
            <a:ext uri="{FF2B5EF4-FFF2-40B4-BE49-F238E27FC236}">
              <a16:creationId xmlns:a16="http://schemas.microsoft.com/office/drawing/2014/main" id="{598D741E-BD7C-4132-A7DE-168D603000BC}"/>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7" name="楕円 726">
          <a:extLst>
            <a:ext uri="{FF2B5EF4-FFF2-40B4-BE49-F238E27FC236}">
              <a16:creationId xmlns:a16="http://schemas.microsoft.com/office/drawing/2014/main" id="{FD56A82B-976F-4AD5-883B-BCBA2B175A52}"/>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28" name="直線コネクタ 727">
          <a:extLst>
            <a:ext uri="{FF2B5EF4-FFF2-40B4-BE49-F238E27FC236}">
              <a16:creationId xmlns:a16="http://schemas.microsoft.com/office/drawing/2014/main" id="{E2C9B705-090E-45F2-BDCF-551990A5BEE1}"/>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9" name="楕円 728">
          <a:extLst>
            <a:ext uri="{FF2B5EF4-FFF2-40B4-BE49-F238E27FC236}">
              <a16:creationId xmlns:a16="http://schemas.microsoft.com/office/drawing/2014/main" id="{A883D660-16F9-4BDB-9E79-2357F6A29867}"/>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30" name="直線コネクタ 729">
          <a:extLst>
            <a:ext uri="{FF2B5EF4-FFF2-40B4-BE49-F238E27FC236}">
              <a16:creationId xmlns:a16="http://schemas.microsoft.com/office/drawing/2014/main" id="{11D02FEA-4F61-4509-BEF3-AC3EDD0F6BAB}"/>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31" name="楕円 730">
          <a:extLst>
            <a:ext uri="{FF2B5EF4-FFF2-40B4-BE49-F238E27FC236}">
              <a16:creationId xmlns:a16="http://schemas.microsoft.com/office/drawing/2014/main" id="{5B0A5D19-21E9-4B6F-9876-1994FF910EEC}"/>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32" name="直線コネクタ 731">
          <a:extLst>
            <a:ext uri="{FF2B5EF4-FFF2-40B4-BE49-F238E27FC236}">
              <a16:creationId xmlns:a16="http://schemas.microsoft.com/office/drawing/2014/main" id="{43F7D8F5-757B-486E-A0D5-CAE9B9F7D76A}"/>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162577</xdr:rowOff>
    </xdr:from>
    <xdr:ext cx="469744" cy="259045"/>
    <xdr:sp macro="" textlink="">
      <xdr:nvSpPr>
        <xdr:cNvPr id="733" name="n_1aveValue【児童館】&#10;一人当たり面積">
          <a:extLst>
            <a:ext uri="{FF2B5EF4-FFF2-40B4-BE49-F238E27FC236}">
              <a16:creationId xmlns:a16="http://schemas.microsoft.com/office/drawing/2014/main" id="{C55994AD-6564-41A7-8D00-5FDC3157168C}"/>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34" name="n_2aveValue【児童館】&#10;一人当たり面積">
          <a:extLst>
            <a:ext uri="{FF2B5EF4-FFF2-40B4-BE49-F238E27FC236}">
              <a16:creationId xmlns:a16="http://schemas.microsoft.com/office/drawing/2014/main" id="{C71A9AA8-0232-427F-8929-D49BD5150128}"/>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35" name="n_3aveValue【児童館】&#10;一人当たり面積">
          <a:extLst>
            <a:ext uri="{FF2B5EF4-FFF2-40B4-BE49-F238E27FC236}">
              <a16:creationId xmlns:a16="http://schemas.microsoft.com/office/drawing/2014/main" id="{C9C73B24-4909-4C78-BA1F-C8BE3C38FBAC}"/>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10177</xdr:rowOff>
    </xdr:from>
    <xdr:ext cx="469744" cy="259045"/>
    <xdr:sp macro="" textlink="">
      <xdr:nvSpPr>
        <xdr:cNvPr id="736" name="n_4aveValue【児童館】&#10;一人当たり面積">
          <a:extLst>
            <a:ext uri="{FF2B5EF4-FFF2-40B4-BE49-F238E27FC236}">
              <a16:creationId xmlns:a16="http://schemas.microsoft.com/office/drawing/2014/main" id="{B70AEB7B-5B8B-4D34-B920-B43A6DA988CA}"/>
            </a:ext>
          </a:extLst>
        </xdr:cNvPr>
        <xdr:cNvSpPr txBox="1"/>
      </xdr:nvSpPr>
      <xdr:spPr>
        <a:xfrm>
          <a:off x="18421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7" name="n_1mainValue【児童館】&#10;一人当たり面積">
          <a:extLst>
            <a:ext uri="{FF2B5EF4-FFF2-40B4-BE49-F238E27FC236}">
              <a16:creationId xmlns:a16="http://schemas.microsoft.com/office/drawing/2014/main" id="{23A69262-26E9-473C-97E9-F581BF14506A}"/>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8" name="n_2mainValue【児童館】&#10;一人当たり面積">
          <a:extLst>
            <a:ext uri="{FF2B5EF4-FFF2-40B4-BE49-F238E27FC236}">
              <a16:creationId xmlns:a16="http://schemas.microsoft.com/office/drawing/2014/main" id="{BC2B4881-FD9A-4E57-B201-6BF7847B1B3A}"/>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9" name="n_3mainValue【児童館】&#10;一人当たり面積">
          <a:extLst>
            <a:ext uri="{FF2B5EF4-FFF2-40B4-BE49-F238E27FC236}">
              <a16:creationId xmlns:a16="http://schemas.microsoft.com/office/drawing/2014/main" id="{2EC1932B-1AB3-4E5C-B46F-671B8CDA4862}"/>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40" name="n_4mainValue【児童館】&#10;一人当たり面積">
          <a:extLst>
            <a:ext uri="{FF2B5EF4-FFF2-40B4-BE49-F238E27FC236}">
              <a16:creationId xmlns:a16="http://schemas.microsoft.com/office/drawing/2014/main" id="{95BFD2BB-B171-4B8F-9D4D-EF974E4C1833}"/>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F3B83D93-6DD1-46B6-8566-8435A1D914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9EAB4503-9322-4111-9633-CC80886B3C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A1CEEA5F-DA70-44F5-8064-1CA9699528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40E8D0AF-4C32-48A4-AFD5-1B14F828FE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B34FF58C-C506-428D-A15D-C5566A339D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8DF46799-629F-4FC1-ABBC-50476CE5A18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F40A701D-653A-4E9B-9A0B-C17DCBB659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14B62348-E8CA-4E15-96B2-10C606942A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BEAF0DB2-7B96-40C7-A47B-8954B7C5C3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9F0E98DB-32B8-498D-9FF2-0FBB0BE2C8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1" name="テキスト ボックス 750">
          <a:extLst>
            <a:ext uri="{FF2B5EF4-FFF2-40B4-BE49-F238E27FC236}">
              <a16:creationId xmlns:a16="http://schemas.microsoft.com/office/drawing/2014/main" id="{B61D54EA-FCAB-49E5-A3F1-4704A6D46E5E}"/>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a:extLst>
            <a:ext uri="{FF2B5EF4-FFF2-40B4-BE49-F238E27FC236}">
              <a16:creationId xmlns:a16="http://schemas.microsoft.com/office/drawing/2014/main" id="{1CD60785-D762-48DD-B1B5-5755D69DE37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3" name="テキスト ボックス 752">
          <a:extLst>
            <a:ext uri="{FF2B5EF4-FFF2-40B4-BE49-F238E27FC236}">
              <a16:creationId xmlns:a16="http://schemas.microsoft.com/office/drawing/2014/main" id="{2AC90081-CBF1-400F-A95A-00C961DD64B4}"/>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a:extLst>
            <a:ext uri="{FF2B5EF4-FFF2-40B4-BE49-F238E27FC236}">
              <a16:creationId xmlns:a16="http://schemas.microsoft.com/office/drawing/2014/main" id="{B7C8AE0A-D070-4B7E-B9E6-CDDAAFD5FCF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a:extLst>
            <a:ext uri="{FF2B5EF4-FFF2-40B4-BE49-F238E27FC236}">
              <a16:creationId xmlns:a16="http://schemas.microsoft.com/office/drawing/2014/main" id="{F3549E3F-0232-4FEF-A1F8-EC3FC5B94D5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a:extLst>
            <a:ext uri="{FF2B5EF4-FFF2-40B4-BE49-F238E27FC236}">
              <a16:creationId xmlns:a16="http://schemas.microsoft.com/office/drawing/2014/main" id="{1814AD5A-153B-4F48-9C7F-C6542A3E49C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a:extLst>
            <a:ext uri="{FF2B5EF4-FFF2-40B4-BE49-F238E27FC236}">
              <a16:creationId xmlns:a16="http://schemas.microsoft.com/office/drawing/2014/main" id="{4BB437A1-D53A-41C8-8FF5-BC9D67B6290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a:extLst>
            <a:ext uri="{FF2B5EF4-FFF2-40B4-BE49-F238E27FC236}">
              <a16:creationId xmlns:a16="http://schemas.microsoft.com/office/drawing/2014/main" id="{66FF88AD-3ECB-4827-A2D2-21E0AE93893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a:extLst>
            <a:ext uri="{FF2B5EF4-FFF2-40B4-BE49-F238E27FC236}">
              <a16:creationId xmlns:a16="http://schemas.microsoft.com/office/drawing/2014/main" id="{29780FBD-8E48-49E1-BBA3-5DE6FC046D62}"/>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AF21695-1946-476A-AF2F-511D64CC31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751D1784-157A-4460-A1D7-55DBCE4678DD}"/>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5E21707B-0222-48AA-9FD5-F66C18A12CD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763" name="直線コネクタ 762">
          <a:extLst>
            <a:ext uri="{FF2B5EF4-FFF2-40B4-BE49-F238E27FC236}">
              <a16:creationId xmlns:a16="http://schemas.microsoft.com/office/drawing/2014/main" id="{03525241-2913-4643-8947-63026A1F3A81}"/>
            </a:ext>
          </a:extLst>
        </xdr:cNvPr>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764" name="【公民館】&#10;有形固定資産減価償却率最小値テキスト">
          <a:extLst>
            <a:ext uri="{FF2B5EF4-FFF2-40B4-BE49-F238E27FC236}">
              <a16:creationId xmlns:a16="http://schemas.microsoft.com/office/drawing/2014/main" id="{4FC71276-CB37-43CE-8C71-28DC0D307249}"/>
            </a:ext>
          </a:extLst>
        </xdr:cNvPr>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765" name="直線コネクタ 764">
          <a:extLst>
            <a:ext uri="{FF2B5EF4-FFF2-40B4-BE49-F238E27FC236}">
              <a16:creationId xmlns:a16="http://schemas.microsoft.com/office/drawing/2014/main" id="{F729C538-DDC4-4D78-9352-2EB73FBFA455}"/>
            </a:ext>
          </a:extLst>
        </xdr:cNvPr>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766" name="【公民館】&#10;有形固定資産減価償却率最大値テキスト">
          <a:extLst>
            <a:ext uri="{FF2B5EF4-FFF2-40B4-BE49-F238E27FC236}">
              <a16:creationId xmlns:a16="http://schemas.microsoft.com/office/drawing/2014/main" id="{F83197E0-B954-4FF6-9820-B4B5A1408D98}"/>
            </a:ext>
          </a:extLst>
        </xdr:cNvPr>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767" name="直線コネクタ 766">
          <a:extLst>
            <a:ext uri="{FF2B5EF4-FFF2-40B4-BE49-F238E27FC236}">
              <a16:creationId xmlns:a16="http://schemas.microsoft.com/office/drawing/2014/main" id="{48CE8261-D815-4AF2-88E7-631711DD3DED}"/>
            </a:ext>
          </a:extLst>
        </xdr:cNvPr>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114571</xdr:rowOff>
    </xdr:from>
    <xdr:ext cx="405111" cy="259045"/>
    <xdr:sp macro="" textlink="">
      <xdr:nvSpPr>
        <xdr:cNvPr id="768" name="【公民館】&#10;有形固定資産減価償却率平均値テキスト">
          <a:extLst>
            <a:ext uri="{FF2B5EF4-FFF2-40B4-BE49-F238E27FC236}">
              <a16:creationId xmlns:a16="http://schemas.microsoft.com/office/drawing/2014/main" id="{11084946-408C-49B9-8C70-7B1FE1458EF4}"/>
            </a:ext>
          </a:extLst>
        </xdr:cNvPr>
        <xdr:cNvSpPr txBox="1"/>
      </xdr:nvSpPr>
      <xdr:spPr>
        <a:xfrm>
          <a:off x="16357600" y="1760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769" name="フローチャート: 判断 768">
          <a:extLst>
            <a:ext uri="{FF2B5EF4-FFF2-40B4-BE49-F238E27FC236}">
              <a16:creationId xmlns:a16="http://schemas.microsoft.com/office/drawing/2014/main" id="{E78374FC-14EE-4B95-A4EE-4C2133C6D578}"/>
            </a:ext>
          </a:extLst>
        </xdr:cNvPr>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770" name="フローチャート: 判断 769">
          <a:extLst>
            <a:ext uri="{FF2B5EF4-FFF2-40B4-BE49-F238E27FC236}">
              <a16:creationId xmlns:a16="http://schemas.microsoft.com/office/drawing/2014/main" id="{E783D6DD-D197-4979-94DA-68D2E843160B}"/>
            </a:ext>
          </a:extLst>
        </xdr:cNvPr>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771" name="フローチャート: 判断 770">
          <a:extLst>
            <a:ext uri="{FF2B5EF4-FFF2-40B4-BE49-F238E27FC236}">
              <a16:creationId xmlns:a16="http://schemas.microsoft.com/office/drawing/2014/main" id="{1D10427B-BE4E-410B-9815-3C4E4DCF2F2A}"/>
            </a:ext>
          </a:extLst>
        </xdr:cNvPr>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772" name="フローチャート: 判断 771">
          <a:extLst>
            <a:ext uri="{FF2B5EF4-FFF2-40B4-BE49-F238E27FC236}">
              <a16:creationId xmlns:a16="http://schemas.microsoft.com/office/drawing/2014/main" id="{5CF175DD-21A4-4467-BF73-B74CD8696449}"/>
            </a:ext>
          </a:extLst>
        </xdr:cNvPr>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18542</xdr:rowOff>
    </xdr:from>
    <xdr:to>
      <xdr:col>67</xdr:col>
      <xdr:colOff>101600</xdr:colOff>
      <xdr:row>101</xdr:row>
      <xdr:rowOff>120142</xdr:rowOff>
    </xdr:to>
    <xdr:sp macro="" textlink="">
      <xdr:nvSpPr>
        <xdr:cNvPr id="773" name="フローチャート: 判断 772">
          <a:extLst>
            <a:ext uri="{FF2B5EF4-FFF2-40B4-BE49-F238E27FC236}">
              <a16:creationId xmlns:a16="http://schemas.microsoft.com/office/drawing/2014/main" id="{74DF91AF-957F-488B-B32F-C3D684D34872}"/>
            </a:ext>
          </a:extLst>
        </xdr:cNvPr>
        <xdr:cNvSpPr/>
      </xdr:nvSpPr>
      <xdr:spPr>
        <a:xfrm>
          <a:off x="12763500" y="1733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815E02B-C6AB-42A4-BEC1-E3AE7C35C9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55625D8-2039-4A68-83D1-59BD6DF4D2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A990259-B786-432F-8742-5BB22723DC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A5532B2-F62D-4571-95B0-E66FFF4DF2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4B994D2-65D0-4A1D-9FB2-218064D378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79" name="楕円 778">
          <a:extLst>
            <a:ext uri="{FF2B5EF4-FFF2-40B4-BE49-F238E27FC236}">
              <a16:creationId xmlns:a16="http://schemas.microsoft.com/office/drawing/2014/main" id="{25FD1FA3-B0BF-4C39-A8E9-9A7CDE899221}"/>
            </a:ext>
          </a:extLst>
        </xdr:cNvPr>
        <xdr:cNvSpPr/>
      </xdr:nvSpPr>
      <xdr:spPr>
        <a:xfrm>
          <a:off x="16268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74692</xdr:rowOff>
    </xdr:from>
    <xdr:ext cx="405111" cy="259045"/>
    <xdr:sp macro="" textlink="">
      <xdr:nvSpPr>
        <xdr:cNvPr id="780" name="【公民館】&#10;有形固定資産減価償却率該当値テキスト">
          <a:extLst>
            <a:ext uri="{FF2B5EF4-FFF2-40B4-BE49-F238E27FC236}">
              <a16:creationId xmlns:a16="http://schemas.microsoft.com/office/drawing/2014/main" id="{FC2B3140-077D-40BB-B99C-7CE6FFA1461C}"/>
            </a:ext>
          </a:extLst>
        </xdr:cNvPr>
        <xdr:cNvSpPr txBox="1"/>
      </xdr:nvSpPr>
      <xdr:spPr>
        <a:xfrm>
          <a:off x="16357600"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148844</xdr:rowOff>
    </xdr:from>
    <xdr:to>
      <xdr:col>81</xdr:col>
      <xdr:colOff>101600</xdr:colOff>
      <xdr:row>103</xdr:row>
      <xdr:rowOff>78994</xdr:rowOff>
    </xdr:to>
    <xdr:sp macro="" textlink="">
      <xdr:nvSpPr>
        <xdr:cNvPr id="781" name="楕円 780">
          <a:extLst>
            <a:ext uri="{FF2B5EF4-FFF2-40B4-BE49-F238E27FC236}">
              <a16:creationId xmlns:a16="http://schemas.microsoft.com/office/drawing/2014/main" id="{17CF6566-3E61-4019-8F00-E63B61F388CD}"/>
            </a:ext>
          </a:extLst>
        </xdr:cNvPr>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28194</xdr:rowOff>
    </xdr:from>
    <xdr:to>
      <xdr:col>85</xdr:col>
      <xdr:colOff>127000</xdr:colOff>
      <xdr:row>103</xdr:row>
      <xdr:rowOff>147065</xdr:rowOff>
    </xdr:to>
    <xdr:cxnSp macro="">
      <xdr:nvCxnSpPr>
        <xdr:cNvPr id="782" name="直線コネクタ 781">
          <a:extLst>
            <a:ext uri="{FF2B5EF4-FFF2-40B4-BE49-F238E27FC236}">
              <a16:creationId xmlns:a16="http://schemas.microsoft.com/office/drawing/2014/main" id="{69A372D9-5934-4474-B057-2B38D551B071}"/>
            </a:ext>
          </a:extLst>
        </xdr:cNvPr>
        <xdr:cNvCxnSpPr/>
      </xdr:nvCxnSpPr>
      <xdr:spPr>
        <a:xfrm>
          <a:off x="15481300" y="176875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61976</xdr:rowOff>
    </xdr:from>
    <xdr:to>
      <xdr:col>76</xdr:col>
      <xdr:colOff>165100</xdr:colOff>
      <xdr:row>102</xdr:row>
      <xdr:rowOff>163576</xdr:rowOff>
    </xdr:to>
    <xdr:sp macro="" textlink="">
      <xdr:nvSpPr>
        <xdr:cNvPr id="783" name="楕円 782">
          <a:extLst>
            <a:ext uri="{FF2B5EF4-FFF2-40B4-BE49-F238E27FC236}">
              <a16:creationId xmlns:a16="http://schemas.microsoft.com/office/drawing/2014/main" id="{8C4455FE-7DF0-44E4-95E4-5FE312B25263}"/>
            </a:ext>
          </a:extLst>
        </xdr:cNvPr>
        <xdr:cNvSpPr/>
      </xdr:nvSpPr>
      <xdr:spPr>
        <a:xfrm>
          <a:off x="14541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112776</xdr:rowOff>
    </xdr:from>
    <xdr:to>
      <xdr:col>81</xdr:col>
      <xdr:colOff>50800</xdr:colOff>
      <xdr:row>103</xdr:row>
      <xdr:rowOff>28194</xdr:rowOff>
    </xdr:to>
    <xdr:cxnSp macro="">
      <xdr:nvCxnSpPr>
        <xdr:cNvPr id="784" name="直線コネクタ 783">
          <a:extLst>
            <a:ext uri="{FF2B5EF4-FFF2-40B4-BE49-F238E27FC236}">
              <a16:creationId xmlns:a16="http://schemas.microsoft.com/office/drawing/2014/main" id="{19C6C392-8E29-4205-A52F-909D081584BB}"/>
            </a:ext>
          </a:extLst>
        </xdr:cNvPr>
        <xdr:cNvCxnSpPr/>
      </xdr:nvCxnSpPr>
      <xdr:spPr>
        <a:xfrm>
          <a:off x="14592300" y="176006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135128</xdr:rowOff>
    </xdr:from>
    <xdr:to>
      <xdr:col>72</xdr:col>
      <xdr:colOff>38100</xdr:colOff>
      <xdr:row>107</xdr:row>
      <xdr:rowOff>65278</xdr:rowOff>
    </xdr:to>
    <xdr:sp macro="" textlink="">
      <xdr:nvSpPr>
        <xdr:cNvPr id="785" name="楕円 784">
          <a:extLst>
            <a:ext uri="{FF2B5EF4-FFF2-40B4-BE49-F238E27FC236}">
              <a16:creationId xmlns:a16="http://schemas.microsoft.com/office/drawing/2014/main" id="{658BB1C1-9F04-4039-826F-D6687CA9F8E6}"/>
            </a:ext>
          </a:extLst>
        </xdr:cNvPr>
        <xdr:cNvSpPr/>
      </xdr:nvSpPr>
      <xdr:spPr>
        <a:xfrm>
          <a:off x="1365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112776</xdr:rowOff>
    </xdr:from>
    <xdr:to>
      <xdr:col>76</xdr:col>
      <xdr:colOff>114300</xdr:colOff>
      <xdr:row>107</xdr:row>
      <xdr:rowOff>14478</xdr:rowOff>
    </xdr:to>
    <xdr:cxnSp macro="">
      <xdr:nvCxnSpPr>
        <xdr:cNvPr id="786" name="直線コネクタ 785">
          <a:extLst>
            <a:ext uri="{FF2B5EF4-FFF2-40B4-BE49-F238E27FC236}">
              <a16:creationId xmlns:a16="http://schemas.microsoft.com/office/drawing/2014/main" id="{4B31F4C0-D383-4E80-B14C-B09A776237B7}"/>
            </a:ext>
          </a:extLst>
        </xdr:cNvPr>
        <xdr:cNvCxnSpPr/>
      </xdr:nvCxnSpPr>
      <xdr:spPr>
        <a:xfrm flipV="1">
          <a:off x="13703300" y="17600676"/>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xdr:rowOff>
    </xdr:from>
    <xdr:to>
      <xdr:col>67</xdr:col>
      <xdr:colOff>101600</xdr:colOff>
      <xdr:row>107</xdr:row>
      <xdr:rowOff>110998</xdr:rowOff>
    </xdr:to>
    <xdr:sp macro="" textlink="">
      <xdr:nvSpPr>
        <xdr:cNvPr id="787" name="楕円 786">
          <a:extLst>
            <a:ext uri="{FF2B5EF4-FFF2-40B4-BE49-F238E27FC236}">
              <a16:creationId xmlns:a16="http://schemas.microsoft.com/office/drawing/2014/main" id="{7E36D6BC-7D94-49E3-9655-F08AE8EDFCE4}"/>
            </a:ext>
          </a:extLst>
        </xdr:cNvPr>
        <xdr:cNvSpPr/>
      </xdr:nvSpPr>
      <xdr:spPr>
        <a:xfrm>
          <a:off x="1276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xdr:rowOff>
    </xdr:from>
    <xdr:to>
      <xdr:col>71</xdr:col>
      <xdr:colOff>177800</xdr:colOff>
      <xdr:row>107</xdr:row>
      <xdr:rowOff>60198</xdr:rowOff>
    </xdr:to>
    <xdr:cxnSp macro="">
      <xdr:nvCxnSpPr>
        <xdr:cNvPr id="788" name="直線コネクタ 787">
          <a:extLst>
            <a:ext uri="{FF2B5EF4-FFF2-40B4-BE49-F238E27FC236}">
              <a16:creationId xmlns:a16="http://schemas.microsoft.com/office/drawing/2014/main" id="{3D8695AA-53CD-47CE-8C6E-127423D2D3EE}"/>
            </a:ext>
          </a:extLst>
        </xdr:cNvPr>
        <xdr:cNvCxnSpPr/>
      </xdr:nvCxnSpPr>
      <xdr:spPr>
        <a:xfrm flipV="1">
          <a:off x="12814300" y="18359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789" name="n_1aveValue【公民館】&#10;有形固定資産減価償却率">
          <a:extLst>
            <a:ext uri="{FF2B5EF4-FFF2-40B4-BE49-F238E27FC236}">
              <a16:creationId xmlns:a16="http://schemas.microsoft.com/office/drawing/2014/main" id="{573022DA-A5A9-410A-B4CA-C683332CA3B3}"/>
            </a:ext>
          </a:extLst>
        </xdr:cNvPr>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790" name="n_2aveValue【公民館】&#10;有形固定資産減価償却率">
          <a:extLst>
            <a:ext uri="{FF2B5EF4-FFF2-40B4-BE49-F238E27FC236}">
              <a16:creationId xmlns:a16="http://schemas.microsoft.com/office/drawing/2014/main" id="{5C2F7399-75F0-40BE-9CDB-F8913D8415B0}"/>
            </a:ext>
          </a:extLst>
        </xdr:cNvPr>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791" name="n_3aveValue【公民館】&#10;有形固定資産減価償却率">
          <a:extLst>
            <a:ext uri="{FF2B5EF4-FFF2-40B4-BE49-F238E27FC236}">
              <a16:creationId xmlns:a16="http://schemas.microsoft.com/office/drawing/2014/main" id="{44A96B2F-7941-442D-BBBF-25093DC7E053}"/>
            </a:ext>
          </a:extLst>
        </xdr:cNvPr>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136669</xdr:rowOff>
    </xdr:from>
    <xdr:ext cx="405111" cy="259045"/>
    <xdr:sp macro="" textlink="">
      <xdr:nvSpPr>
        <xdr:cNvPr id="792" name="n_4aveValue【公民館】&#10;有形固定資産減価償却率">
          <a:extLst>
            <a:ext uri="{FF2B5EF4-FFF2-40B4-BE49-F238E27FC236}">
              <a16:creationId xmlns:a16="http://schemas.microsoft.com/office/drawing/2014/main" id="{419FE174-BD96-43E2-B644-59C9D6302205}"/>
            </a:ext>
          </a:extLst>
        </xdr:cNvPr>
        <xdr:cNvSpPr txBox="1"/>
      </xdr:nvSpPr>
      <xdr:spPr>
        <a:xfrm>
          <a:off x="12611744"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70121</xdr:rowOff>
    </xdr:from>
    <xdr:ext cx="405111" cy="259045"/>
    <xdr:sp macro="" textlink="">
      <xdr:nvSpPr>
        <xdr:cNvPr id="793" name="n_1mainValue【公民館】&#10;有形固定資産減価償却率">
          <a:extLst>
            <a:ext uri="{FF2B5EF4-FFF2-40B4-BE49-F238E27FC236}">
              <a16:creationId xmlns:a16="http://schemas.microsoft.com/office/drawing/2014/main" id="{A323724F-C606-4629-92DB-0F09E9B25664}"/>
            </a:ext>
          </a:extLst>
        </xdr:cNvPr>
        <xdr:cNvSpPr txBox="1"/>
      </xdr:nvSpPr>
      <xdr:spPr>
        <a:xfrm>
          <a:off x="152660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154703</xdr:rowOff>
    </xdr:from>
    <xdr:ext cx="405111" cy="259045"/>
    <xdr:sp macro="" textlink="">
      <xdr:nvSpPr>
        <xdr:cNvPr id="794" name="n_2mainValue【公民館】&#10;有形固定資産減価償却率">
          <a:extLst>
            <a:ext uri="{FF2B5EF4-FFF2-40B4-BE49-F238E27FC236}">
              <a16:creationId xmlns:a16="http://schemas.microsoft.com/office/drawing/2014/main" id="{D17FCFB2-AAC8-4C26-8F62-2FAC20E7869E}"/>
            </a:ext>
          </a:extLst>
        </xdr:cNvPr>
        <xdr:cNvSpPr txBox="1"/>
      </xdr:nvSpPr>
      <xdr:spPr>
        <a:xfrm>
          <a:off x="14389744" y="1764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56405</xdr:rowOff>
    </xdr:from>
    <xdr:ext cx="405111" cy="259045"/>
    <xdr:sp macro="" textlink="">
      <xdr:nvSpPr>
        <xdr:cNvPr id="795" name="n_3mainValue【公民館】&#10;有形固定資産減価償却率">
          <a:extLst>
            <a:ext uri="{FF2B5EF4-FFF2-40B4-BE49-F238E27FC236}">
              <a16:creationId xmlns:a16="http://schemas.microsoft.com/office/drawing/2014/main" id="{BEE20E46-D74A-41D9-ADE2-7C9BFE055D74}"/>
            </a:ext>
          </a:extLst>
        </xdr:cNvPr>
        <xdr:cNvSpPr txBox="1"/>
      </xdr:nvSpPr>
      <xdr:spPr>
        <a:xfrm>
          <a:off x="13500744" y="184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102125</xdr:rowOff>
    </xdr:from>
    <xdr:ext cx="405111" cy="259045"/>
    <xdr:sp macro="" textlink="">
      <xdr:nvSpPr>
        <xdr:cNvPr id="796" name="n_4mainValue【公民館】&#10;有形固定資産減価償却率">
          <a:extLst>
            <a:ext uri="{FF2B5EF4-FFF2-40B4-BE49-F238E27FC236}">
              <a16:creationId xmlns:a16="http://schemas.microsoft.com/office/drawing/2014/main" id="{E2A662E8-4F4E-45C6-9B31-70802CC07914}"/>
            </a:ext>
          </a:extLst>
        </xdr:cNvPr>
        <xdr:cNvSpPr txBox="1"/>
      </xdr:nvSpPr>
      <xdr:spPr>
        <a:xfrm>
          <a:off x="12611744" y="18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A6DA6617-C75C-40A1-AF7E-28BB92D7BA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4AED8F4C-4E8F-4AD2-BC85-40F9B70A1B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447A1809-89D3-4C77-A83C-8376B4B75F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85CE8D98-2B07-4502-A5B6-66A16976F0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3A20DD82-1B37-4505-8102-51F66D07D5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259F6431-1EA9-42C0-848C-FD5CB9D5306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6E3FE8D-E67E-49DF-8828-12D728E601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221976C1-1952-41A9-BD0B-1303BF656F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F6B97655-D831-450D-8E2D-34A2FD14706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D2EDAFC0-F85B-46FE-97AD-FA0266EFB4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CBEE4980-A02C-4403-9EE4-DEC83960277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D1BB4A68-F8E2-4B4E-8D39-5B1A9149CF3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65EF3177-BB16-4CC4-A6F5-EEC10AF4F29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92D80B4B-7802-494C-BF1C-B48DB0D39C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62F90E14-A7FE-4DC6-9AC5-8464DADDC8D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DE3C9DED-010D-4A4C-9704-27E7775818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6D1E9B0D-7A30-48DC-8726-DAD64672D6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EE3CA092-2BB2-42C2-A801-F5B03486788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ACFC1FAD-E1A9-4EA5-A5D0-7226F54ED47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1D4FA411-9E42-43A9-BDCC-07FE88AD7E8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E0E48F85-833D-4FA3-8A34-9BCFC417E71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190932F5-45CE-45A9-8B9F-383BDB9435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DC4CC536-DF0A-45BA-954E-5CA10AA7924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53CF139C-4772-4B16-B598-5B930FD9BA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821" name="直線コネクタ 820">
          <a:extLst>
            <a:ext uri="{FF2B5EF4-FFF2-40B4-BE49-F238E27FC236}">
              <a16:creationId xmlns:a16="http://schemas.microsoft.com/office/drawing/2014/main" id="{756E34B3-2A41-447C-AD99-0C29B4E216B0}"/>
            </a:ext>
          </a:extLst>
        </xdr:cNvPr>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822" name="【公民館】&#10;一人当たり面積最小値テキスト">
          <a:extLst>
            <a:ext uri="{FF2B5EF4-FFF2-40B4-BE49-F238E27FC236}">
              <a16:creationId xmlns:a16="http://schemas.microsoft.com/office/drawing/2014/main" id="{28B81CB1-FC26-4A30-80A7-2ACD110DB883}"/>
            </a:ext>
          </a:extLst>
        </xdr:cNvPr>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823" name="直線コネクタ 822">
          <a:extLst>
            <a:ext uri="{FF2B5EF4-FFF2-40B4-BE49-F238E27FC236}">
              <a16:creationId xmlns:a16="http://schemas.microsoft.com/office/drawing/2014/main" id="{209A9A7B-4F45-4CE5-A617-DA78CDC78A31}"/>
            </a:ext>
          </a:extLst>
        </xdr:cNvPr>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24" name="【公民館】&#10;一人当たり面積最大値テキスト">
          <a:extLst>
            <a:ext uri="{FF2B5EF4-FFF2-40B4-BE49-F238E27FC236}">
              <a16:creationId xmlns:a16="http://schemas.microsoft.com/office/drawing/2014/main" id="{A2FC1BA3-2169-4E1A-B34F-7B67DD287608}"/>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25" name="直線コネクタ 824">
          <a:extLst>
            <a:ext uri="{FF2B5EF4-FFF2-40B4-BE49-F238E27FC236}">
              <a16:creationId xmlns:a16="http://schemas.microsoft.com/office/drawing/2014/main" id="{84E5C08B-D41A-4DAF-BA2C-E365544B3C42}"/>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55897</xdr:rowOff>
    </xdr:from>
    <xdr:ext cx="469744" cy="259045"/>
    <xdr:sp macro="" textlink="">
      <xdr:nvSpPr>
        <xdr:cNvPr id="826" name="【公民館】&#10;一人当たり面積平均値テキスト">
          <a:extLst>
            <a:ext uri="{FF2B5EF4-FFF2-40B4-BE49-F238E27FC236}">
              <a16:creationId xmlns:a16="http://schemas.microsoft.com/office/drawing/2014/main" id="{65D7508A-CB0E-4692-86CB-6CDBC5D46AEF}"/>
            </a:ext>
          </a:extLst>
        </xdr:cNvPr>
        <xdr:cNvSpPr txBox="1"/>
      </xdr:nvSpPr>
      <xdr:spPr>
        <a:xfrm>
          <a:off x="221996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827" name="フローチャート: 判断 826">
          <a:extLst>
            <a:ext uri="{FF2B5EF4-FFF2-40B4-BE49-F238E27FC236}">
              <a16:creationId xmlns:a16="http://schemas.microsoft.com/office/drawing/2014/main" id="{7E31C46A-0D2D-427E-9564-C1FCC0D8517B}"/>
            </a:ext>
          </a:extLst>
        </xdr:cNvPr>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828" name="フローチャート: 判断 827">
          <a:extLst>
            <a:ext uri="{FF2B5EF4-FFF2-40B4-BE49-F238E27FC236}">
              <a16:creationId xmlns:a16="http://schemas.microsoft.com/office/drawing/2014/main" id="{ED26B585-C7D9-4877-9F5D-840C636C9951}"/>
            </a:ext>
          </a:extLst>
        </xdr:cNvPr>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829" name="フローチャート: 判断 828">
          <a:extLst>
            <a:ext uri="{FF2B5EF4-FFF2-40B4-BE49-F238E27FC236}">
              <a16:creationId xmlns:a16="http://schemas.microsoft.com/office/drawing/2014/main" id="{6DFD708E-7A08-4F61-9E49-CB7121844A73}"/>
            </a:ext>
          </a:extLst>
        </xdr:cNvPr>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830" name="フローチャート: 判断 829">
          <a:extLst>
            <a:ext uri="{FF2B5EF4-FFF2-40B4-BE49-F238E27FC236}">
              <a16:creationId xmlns:a16="http://schemas.microsoft.com/office/drawing/2014/main" id="{AC44A94D-0A82-44BB-ADF9-66CFDF7EF9DE}"/>
            </a:ext>
          </a:extLst>
        </xdr:cNvPr>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831" name="フローチャート: 判断 830">
          <a:extLst>
            <a:ext uri="{FF2B5EF4-FFF2-40B4-BE49-F238E27FC236}">
              <a16:creationId xmlns:a16="http://schemas.microsoft.com/office/drawing/2014/main" id="{F9B32216-9488-4233-BD0D-9B362B0565D3}"/>
            </a:ext>
          </a:extLst>
        </xdr:cNvPr>
        <xdr:cNvSpPr/>
      </xdr:nvSpPr>
      <xdr:spPr>
        <a:xfrm>
          <a:off x="18605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0C280EA-964E-4639-AAC4-84C63AA8F7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CC7B526-748D-412E-B1F5-CA9C894DEA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826F244-70FD-473A-A2A2-2DC02963D0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49B68B9-6B52-48AE-9B19-C4C4B58170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0319971-7C2F-4CCF-BD93-88F5F9258E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837" name="楕円 836">
          <a:extLst>
            <a:ext uri="{FF2B5EF4-FFF2-40B4-BE49-F238E27FC236}">
              <a16:creationId xmlns:a16="http://schemas.microsoft.com/office/drawing/2014/main" id="{D0707BD5-CD60-4490-80A8-E90BA4E211DC}"/>
            </a:ext>
          </a:extLst>
        </xdr:cNvPr>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130827</xdr:rowOff>
    </xdr:from>
    <xdr:ext cx="469744" cy="259045"/>
    <xdr:sp macro="" textlink="">
      <xdr:nvSpPr>
        <xdr:cNvPr id="838" name="【公民館】&#10;一人当たり面積該当値テキスト">
          <a:extLst>
            <a:ext uri="{FF2B5EF4-FFF2-40B4-BE49-F238E27FC236}">
              <a16:creationId xmlns:a16="http://schemas.microsoft.com/office/drawing/2014/main" id="{A51779ED-1B69-4556-ABC7-FA27E5EE59A7}"/>
            </a:ext>
          </a:extLst>
        </xdr:cNvPr>
        <xdr:cNvSpPr txBox="1"/>
      </xdr:nvSpPr>
      <xdr:spPr>
        <a:xfrm>
          <a:off x="22199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839" name="楕円 838">
          <a:extLst>
            <a:ext uri="{FF2B5EF4-FFF2-40B4-BE49-F238E27FC236}">
              <a16:creationId xmlns:a16="http://schemas.microsoft.com/office/drawing/2014/main" id="{8E35BB0F-9327-4682-B55F-4EF7F1CC8BF9}"/>
            </a:ext>
          </a:extLst>
        </xdr:cNvPr>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95250</xdr:rowOff>
    </xdr:from>
    <xdr:to>
      <xdr:col>116</xdr:col>
      <xdr:colOff>63500</xdr:colOff>
      <xdr:row>107</xdr:row>
      <xdr:rowOff>95250</xdr:rowOff>
    </xdr:to>
    <xdr:cxnSp macro="">
      <xdr:nvCxnSpPr>
        <xdr:cNvPr id="840" name="直線コネクタ 839">
          <a:extLst>
            <a:ext uri="{FF2B5EF4-FFF2-40B4-BE49-F238E27FC236}">
              <a16:creationId xmlns:a16="http://schemas.microsoft.com/office/drawing/2014/main" id="{8A2E17C0-705F-4770-979C-63026EA2B6A6}"/>
            </a:ext>
          </a:extLst>
        </xdr:cNvPr>
        <xdr:cNvCxnSpPr/>
      </xdr:nvCxnSpPr>
      <xdr:spPr>
        <a:xfrm>
          <a:off x="21323300" y="1844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841" name="楕円 840">
          <a:extLst>
            <a:ext uri="{FF2B5EF4-FFF2-40B4-BE49-F238E27FC236}">
              <a16:creationId xmlns:a16="http://schemas.microsoft.com/office/drawing/2014/main" id="{18370F98-BE87-4F76-B1AD-238B7714BD80}"/>
            </a:ext>
          </a:extLst>
        </xdr:cNvPr>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95250</xdr:rowOff>
    </xdr:from>
    <xdr:to>
      <xdr:col>111</xdr:col>
      <xdr:colOff>177800</xdr:colOff>
      <xdr:row>107</xdr:row>
      <xdr:rowOff>102870</xdr:rowOff>
    </xdr:to>
    <xdr:cxnSp macro="">
      <xdr:nvCxnSpPr>
        <xdr:cNvPr id="842" name="直線コネクタ 841">
          <a:extLst>
            <a:ext uri="{FF2B5EF4-FFF2-40B4-BE49-F238E27FC236}">
              <a16:creationId xmlns:a16="http://schemas.microsoft.com/office/drawing/2014/main" id="{2E1F3AAC-3295-4228-9708-4A514A46305E}"/>
            </a:ext>
          </a:extLst>
        </xdr:cNvPr>
        <xdr:cNvCxnSpPr/>
      </xdr:nvCxnSpPr>
      <xdr:spPr>
        <a:xfrm flipV="1">
          <a:off x="20434300" y="1844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843" name="楕円 842">
          <a:extLst>
            <a:ext uri="{FF2B5EF4-FFF2-40B4-BE49-F238E27FC236}">
              <a16:creationId xmlns:a16="http://schemas.microsoft.com/office/drawing/2014/main" id="{C6B58EAB-6E38-46FB-91EB-A879F63D731D}"/>
            </a:ext>
          </a:extLst>
        </xdr:cNvPr>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102870</xdr:rowOff>
    </xdr:to>
    <xdr:cxnSp macro="">
      <xdr:nvCxnSpPr>
        <xdr:cNvPr id="844" name="直線コネクタ 843">
          <a:extLst>
            <a:ext uri="{FF2B5EF4-FFF2-40B4-BE49-F238E27FC236}">
              <a16:creationId xmlns:a16="http://schemas.microsoft.com/office/drawing/2014/main" id="{1792776F-0868-4FA4-9C8D-45AB942814C6}"/>
            </a:ext>
          </a:extLst>
        </xdr:cNvPr>
        <xdr:cNvCxnSpPr/>
      </xdr:nvCxnSpPr>
      <xdr:spPr>
        <a:xfrm>
          <a:off x="19545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845" name="楕円 844">
          <a:extLst>
            <a:ext uri="{FF2B5EF4-FFF2-40B4-BE49-F238E27FC236}">
              <a16:creationId xmlns:a16="http://schemas.microsoft.com/office/drawing/2014/main" id="{37FAFA49-D21A-470F-BC78-D8702F8B8912}"/>
            </a:ext>
          </a:extLst>
        </xdr:cNvPr>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102870</xdr:rowOff>
    </xdr:to>
    <xdr:cxnSp macro="">
      <xdr:nvCxnSpPr>
        <xdr:cNvPr id="846" name="直線コネクタ 845">
          <a:extLst>
            <a:ext uri="{FF2B5EF4-FFF2-40B4-BE49-F238E27FC236}">
              <a16:creationId xmlns:a16="http://schemas.microsoft.com/office/drawing/2014/main" id="{CDB50FD3-E850-4444-A15A-E163F8378F65}"/>
            </a:ext>
          </a:extLst>
        </xdr:cNvPr>
        <xdr:cNvCxnSpPr/>
      </xdr:nvCxnSpPr>
      <xdr:spPr>
        <a:xfrm>
          <a:off x="18656300" y="18394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82566</xdr:rowOff>
    </xdr:from>
    <xdr:ext cx="469744" cy="259045"/>
    <xdr:sp macro="" textlink="">
      <xdr:nvSpPr>
        <xdr:cNvPr id="847" name="n_1aveValue【公民館】&#10;一人当たり面積">
          <a:extLst>
            <a:ext uri="{FF2B5EF4-FFF2-40B4-BE49-F238E27FC236}">
              <a16:creationId xmlns:a16="http://schemas.microsoft.com/office/drawing/2014/main" id="{4C4BAC64-BA0F-4ACF-BF22-92181239FFD4}"/>
            </a:ext>
          </a:extLst>
        </xdr:cNvPr>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48" name="n_2aveValue【公民館】&#10;一人当たり面積">
          <a:extLst>
            <a:ext uri="{FF2B5EF4-FFF2-40B4-BE49-F238E27FC236}">
              <a16:creationId xmlns:a16="http://schemas.microsoft.com/office/drawing/2014/main" id="{784B1593-7118-4C36-B1DA-347E743A370F}"/>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158766</xdr:rowOff>
    </xdr:from>
    <xdr:ext cx="469744" cy="259045"/>
    <xdr:sp macro="" textlink="">
      <xdr:nvSpPr>
        <xdr:cNvPr id="849" name="n_3aveValue【公民館】&#10;一人当たり面積">
          <a:extLst>
            <a:ext uri="{FF2B5EF4-FFF2-40B4-BE49-F238E27FC236}">
              <a16:creationId xmlns:a16="http://schemas.microsoft.com/office/drawing/2014/main" id="{32964052-9699-4AD5-BFE9-15AA683EE767}"/>
            </a:ext>
          </a:extLst>
        </xdr:cNvPr>
        <xdr:cNvSpPr txBox="1"/>
      </xdr:nvSpPr>
      <xdr:spPr>
        <a:xfrm>
          <a:off x="19310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850" name="n_4aveValue【公民館】&#10;一人当たり面積">
          <a:extLst>
            <a:ext uri="{FF2B5EF4-FFF2-40B4-BE49-F238E27FC236}">
              <a16:creationId xmlns:a16="http://schemas.microsoft.com/office/drawing/2014/main" id="{854C4300-E9B3-4FCB-A5FB-172B4595944F}"/>
            </a:ext>
          </a:extLst>
        </xdr:cNvPr>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137177</xdr:rowOff>
    </xdr:from>
    <xdr:ext cx="469744" cy="259045"/>
    <xdr:sp macro="" textlink="">
      <xdr:nvSpPr>
        <xdr:cNvPr id="851" name="n_1mainValue【公民館】&#10;一人当たり面積">
          <a:extLst>
            <a:ext uri="{FF2B5EF4-FFF2-40B4-BE49-F238E27FC236}">
              <a16:creationId xmlns:a16="http://schemas.microsoft.com/office/drawing/2014/main" id="{16BA25D5-C78C-4C56-BCF4-BEEC62DA3F31}"/>
            </a:ext>
          </a:extLst>
        </xdr:cNvPr>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852" name="n_2mainValue【公民館】&#10;一人当たり面積">
          <a:extLst>
            <a:ext uri="{FF2B5EF4-FFF2-40B4-BE49-F238E27FC236}">
              <a16:creationId xmlns:a16="http://schemas.microsoft.com/office/drawing/2014/main" id="{5C286D38-CFB3-4D6D-9ABD-637F8171CC80}"/>
            </a:ext>
          </a:extLst>
        </xdr:cNvPr>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853" name="n_3mainValue【公民館】&#10;一人当たり面積">
          <a:extLst>
            <a:ext uri="{FF2B5EF4-FFF2-40B4-BE49-F238E27FC236}">
              <a16:creationId xmlns:a16="http://schemas.microsoft.com/office/drawing/2014/main" id="{72AE595E-50E6-426A-9AFF-19D08F23110B}"/>
            </a:ext>
          </a:extLst>
        </xdr:cNvPr>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854" name="n_4mainValue【公民館】&#10;一人当たり面積">
          <a:extLst>
            <a:ext uri="{FF2B5EF4-FFF2-40B4-BE49-F238E27FC236}">
              <a16:creationId xmlns:a16="http://schemas.microsoft.com/office/drawing/2014/main" id="{E18EF044-3BD6-4794-AB3C-EE1B6BF739B9}"/>
            </a:ext>
          </a:extLst>
        </xdr:cNvPr>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CE1CD7E3-0E2A-4D1C-A9E7-3FB6AA623C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5C393530-6E54-4EF3-B977-938B8E4017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E678B1B5-4995-46F9-A128-FD9CAAF954C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類似団体内平均値と比較して有形固定資産減価償却率が特に高い施設は、認定こども園・幼稚園・保育所、児童館であり、低い施設は公営住宅、学校施設である。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保育所については、第六保育所の増築工事により減価償却率が若干減少したが、その他の保育所・幼稚園・児童館については昭和に建てられた施設が多く、これまでも簡易な修繕のみであるため、統廃合も含めて検討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年に水海道シティハイツや八間堀団地を建設したこと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老朽化していた十一面山住宅を取り壊したこと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年度の富士見団地の改修工事により、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類似団体よりも有形固定資産減価償却率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絹西小学校の増築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水海道西中学校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石下中学校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石下西中学校を建設しており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類似団体よりも有形固定資産減価償却率が低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　一人当たりの面積（延長・有形固定資産額）については、類似団体と比較すると、道路、橋りょう・トンネルで大きく上回っている一方、認定こども園・幼稚園・保育所、学校施設、公営住宅、児童館、公民館で下回っている。いずれの施設も人口減少により増加傾向にあるが、類似団体平均値を下回っている施設が多いため、効率の良い運営ができていると考えられる。</a:t>
          </a:r>
          <a:endParaRPr lang="en-US"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、統廃合や複合化を進めながら、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維持管理費用の増加に留意しつつ適正に管理していく。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C9A19E-3CBA-45FF-8C54-CB0FEBFC61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D23204-EA2C-4ED3-909F-E6DCACF1E0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6A2DD9-EB24-4721-8214-8A38045464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DDF0C4-6B66-472B-AC26-9774ACC92E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AB2E2C-6E99-4700-8A4B-2CE0F8C7E0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21D033-125D-4E9E-BE1C-666F483E0D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F2D5E3-2D30-48E9-BF62-E6573C3231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6346F8-5143-477E-A3D2-00C421EBFA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3E0C3E-797C-412F-B596-D28E8B2833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990C0E-8419-4EF0-8035-3EE0AB3BD3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DDB8C6-C317-46BD-A466-9AC7638D96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2CDF8A-8DEC-435C-B435-2394B03D27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256912-6440-4821-B37B-9B2A6B652A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C2E4B3-9140-4B89-9DA5-CC47EF9381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794D8B-1AF3-4299-963C-1271C7DCEB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ED6DDC-AF78-4EA2-8365-629F4E233A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CCFB9B-5192-4EA6-B49E-83ED90EE2F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F71DCA-C56A-4CE5-8D3C-D6E613A7F3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602AA7-5360-4A7E-89D8-9A91CC794A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9F66D1-F5CD-424D-B696-2E0B22FDC3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AB0E01-3481-4D9A-A2B3-53D14E823D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D04F59-5495-40D3-9694-7618573ED8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5FD0D4-ECF5-46D7-95F9-1D32049426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09129A-8369-4A9B-97BA-353179104B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8D86FC-5CCD-4ACB-A948-55F34D6C10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7D4AEE-4BCF-494E-A110-114AFDFA01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F310C6-847B-45B0-8F6F-D8A9C51B8C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83D852-D0B5-463B-9D16-9CA2263D61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153498-0322-4301-8AAC-3E80872938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00F43F6-8EAA-41D5-9CC9-136B50EF15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2B2360-19C9-42CC-92D8-7C8D7865E6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0F0AA3-40E2-4048-9999-3C193CE71C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002FA6-7C4F-4188-8800-92652879DA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AA523F-23CD-46C8-BF6E-363F1EAF00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5DC76F-E58D-483E-A21E-9227430131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E4BDC56-937B-4DE3-ADF6-303D2FF338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7D66E8-5E86-439A-9612-A167EA17B9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3E2681-3B97-4397-B5A5-9FC231A4D6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5FE7C8-2987-409E-91E2-7FA5EEC6E01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F1F7B3-7EDB-4F4C-B40D-FBD30DDB6C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77DBD7-333F-4AE7-91DC-602C741C90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60C3BF-51F2-499F-9D94-4DA8C4532D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30B8103-CCB2-4E00-AC22-266AFCE4745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EDDEB38-1246-4B1E-AB14-DF98F664FCB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54F878-B6C0-427B-915D-ADF5F8AC01C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71C9223-27B0-4BE3-8845-400198449E0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3571693-8ADD-4BCD-B74D-D27E212C62E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BE98F50-D235-4061-B87C-1B400F91459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3DAC5D9-4EFC-47F9-AAB1-B6160400FD7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A01C097-D75D-4F3F-8FBF-979A8E1B6F1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94564A4-9BA9-4CE1-A00F-BE712D2E3A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B31F7475-E390-49EB-8590-CACEBC8C6A4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24F5E70-0BAB-4095-B271-F49DAE1EA2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a:extLst>
            <a:ext uri="{FF2B5EF4-FFF2-40B4-BE49-F238E27FC236}">
              <a16:creationId xmlns:a16="http://schemas.microsoft.com/office/drawing/2014/main" id="{595D3B89-E93D-4501-9237-501195C7619C}"/>
            </a:ext>
          </a:extLst>
        </xdr:cNvPr>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a:extLst>
            <a:ext uri="{FF2B5EF4-FFF2-40B4-BE49-F238E27FC236}">
              <a16:creationId xmlns:a16="http://schemas.microsoft.com/office/drawing/2014/main" id="{A2AAF6DB-DCDC-48CD-995E-D78E5936FFF4}"/>
            </a:ext>
          </a:extLst>
        </xdr:cNvPr>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a:extLst>
            <a:ext uri="{FF2B5EF4-FFF2-40B4-BE49-F238E27FC236}">
              <a16:creationId xmlns:a16="http://schemas.microsoft.com/office/drawing/2014/main" id="{E33281B8-698E-4220-B6E3-121BDF8BE570}"/>
            </a:ext>
          </a:extLst>
        </xdr:cNvPr>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4DDB1515-4F64-4FFE-AAE5-1130E263E1D4}"/>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87BEB56F-44C9-4B77-9FDC-C5FA6EBAB303}"/>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a:extLst>
            <a:ext uri="{FF2B5EF4-FFF2-40B4-BE49-F238E27FC236}">
              <a16:creationId xmlns:a16="http://schemas.microsoft.com/office/drawing/2014/main" id="{9662A7F1-D90C-44CD-B650-10507F7FE898}"/>
            </a:ext>
          </a:extLst>
        </xdr:cNvPr>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a:extLst>
            <a:ext uri="{FF2B5EF4-FFF2-40B4-BE49-F238E27FC236}">
              <a16:creationId xmlns:a16="http://schemas.microsoft.com/office/drawing/2014/main" id="{EC569EDE-1F54-41B0-892F-219BA876EBFE}"/>
            </a:ext>
          </a:extLst>
        </xdr:cNvPr>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a:extLst>
            <a:ext uri="{FF2B5EF4-FFF2-40B4-BE49-F238E27FC236}">
              <a16:creationId xmlns:a16="http://schemas.microsoft.com/office/drawing/2014/main" id="{FE4034F6-0D19-41C8-A857-7990BC8BDD2D}"/>
            </a:ext>
          </a:extLst>
        </xdr:cNvPr>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a:extLst>
            <a:ext uri="{FF2B5EF4-FFF2-40B4-BE49-F238E27FC236}">
              <a16:creationId xmlns:a16="http://schemas.microsoft.com/office/drawing/2014/main" id="{4E3FD392-869F-4695-A73E-F63E4D839D56}"/>
            </a:ext>
          </a:extLst>
        </xdr:cNvPr>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a:extLst>
            <a:ext uri="{FF2B5EF4-FFF2-40B4-BE49-F238E27FC236}">
              <a16:creationId xmlns:a16="http://schemas.microsoft.com/office/drawing/2014/main" id="{6618ADAA-F385-427C-80FE-A5104A45DD88}"/>
            </a:ext>
          </a:extLst>
        </xdr:cNvPr>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a:extLst>
            <a:ext uri="{FF2B5EF4-FFF2-40B4-BE49-F238E27FC236}">
              <a16:creationId xmlns:a16="http://schemas.microsoft.com/office/drawing/2014/main" id="{E7B2C52D-E24D-4918-BFAD-64AB9F749574}"/>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62B6678-4CAF-4E6D-8DFC-9091EF026F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83F7DC9-9CBF-4FD5-97FA-1F46779C86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915BFC-E580-42EE-9BFC-445F4D120F5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1B2CCE-E40F-4C46-A8EE-DDD3CA558D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B56E57-C867-4499-B4FB-FB1B773B201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23114</xdr:rowOff>
    </xdr:from>
    <xdr:to>
      <xdr:col>24</xdr:col>
      <xdr:colOff>114300</xdr:colOff>
      <xdr:row>41</xdr:row>
      <xdr:rowOff>124714</xdr:rowOff>
    </xdr:to>
    <xdr:sp macro="" textlink="">
      <xdr:nvSpPr>
        <xdr:cNvPr id="71" name="楕円 70">
          <a:extLst>
            <a:ext uri="{FF2B5EF4-FFF2-40B4-BE49-F238E27FC236}">
              <a16:creationId xmlns:a16="http://schemas.microsoft.com/office/drawing/2014/main" id="{42FDD4EA-0E64-4BA1-967D-8B02ECD3924B}"/>
            </a:ext>
          </a:extLst>
        </xdr:cNvPr>
        <xdr:cNvSpPr/>
      </xdr:nvSpPr>
      <xdr:spPr>
        <a:xfrm>
          <a:off x="4584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1541</xdr:rowOff>
    </xdr:from>
    <xdr:ext cx="405111" cy="259045"/>
    <xdr:sp macro="" textlink="">
      <xdr:nvSpPr>
        <xdr:cNvPr id="72" name="【図書館】&#10;有形固定資産減価償却率該当値テキスト">
          <a:extLst>
            <a:ext uri="{FF2B5EF4-FFF2-40B4-BE49-F238E27FC236}">
              <a16:creationId xmlns:a16="http://schemas.microsoft.com/office/drawing/2014/main" id="{F19CA47E-EBBB-4FEB-BDE9-8C3D333BDC24}"/>
            </a:ext>
          </a:extLst>
        </xdr:cNvPr>
        <xdr:cNvSpPr txBox="1"/>
      </xdr:nvSpPr>
      <xdr:spPr>
        <a:xfrm>
          <a:off x="4673600"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a:extLst>
            <a:ext uri="{FF2B5EF4-FFF2-40B4-BE49-F238E27FC236}">
              <a16:creationId xmlns:a16="http://schemas.microsoft.com/office/drawing/2014/main" id="{F5A8FA17-2152-4F51-97A1-46EE3AA0E50D}"/>
            </a:ext>
          </a:extLst>
        </xdr:cNvPr>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73914</xdr:rowOff>
    </xdr:to>
    <xdr:cxnSp macro="">
      <xdr:nvCxnSpPr>
        <xdr:cNvPr id="74" name="直線コネクタ 73">
          <a:extLst>
            <a:ext uri="{FF2B5EF4-FFF2-40B4-BE49-F238E27FC236}">
              <a16:creationId xmlns:a16="http://schemas.microsoft.com/office/drawing/2014/main" id="{CEE13EDB-BA36-4829-A6EF-B016DFC4C720}"/>
            </a:ext>
          </a:extLst>
        </xdr:cNvPr>
        <xdr:cNvCxnSpPr/>
      </xdr:nvCxnSpPr>
      <xdr:spPr>
        <a:xfrm>
          <a:off x="3797300" y="70599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107696</xdr:rowOff>
    </xdr:from>
    <xdr:to>
      <xdr:col>15</xdr:col>
      <xdr:colOff>101600</xdr:colOff>
      <xdr:row>41</xdr:row>
      <xdr:rowOff>37846</xdr:rowOff>
    </xdr:to>
    <xdr:sp macro="" textlink="">
      <xdr:nvSpPr>
        <xdr:cNvPr id="75" name="楕円 74">
          <a:extLst>
            <a:ext uri="{FF2B5EF4-FFF2-40B4-BE49-F238E27FC236}">
              <a16:creationId xmlns:a16="http://schemas.microsoft.com/office/drawing/2014/main" id="{09C5D929-5AAE-4DB9-BBAF-7EA2CE8E0BE7}"/>
            </a:ext>
          </a:extLst>
        </xdr:cNvPr>
        <xdr:cNvSpPr/>
      </xdr:nvSpPr>
      <xdr:spPr>
        <a:xfrm>
          <a:off x="2857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158496</xdr:rowOff>
    </xdr:from>
    <xdr:to>
      <xdr:col>19</xdr:col>
      <xdr:colOff>177800</xdr:colOff>
      <xdr:row>41</xdr:row>
      <xdr:rowOff>30480</xdr:rowOff>
    </xdr:to>
    <xdr:cxnSp macro="">
      <xdr:nvCxnSpPr>
        <xdr:cNvPr id="76" name="直線コネクタ 75">
          <a:extLst>
            <a:ext uri="{FF2B5EF4-FFF2-40B4-BE49-F238E27FC236}">
              <a16:creationId xmlns:a16="http://schemas.microsoft.com/office/drawing/2014/main" id="{7A16A8D8-C908-4689-9E60-B1F1857C1103}"/>
            </a:ext>
          </a:extLst>
        </xdr:cNvPr>
        <xdr:cNvCxnSpPr/>
      </xdr:nvCxnSpPr>
      <xdr:spPr>
        <a:xfrm>
          <a:off x="2908300" y="70164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64262</xdr:rowOff>
    </xdr:from>
    <xdr:to>
      <xdr:col>10</xdr:col>
      <xdr:colOff>165100</xdr:colOff>
      <xdr:row>40</xdr:row>
      <xdr:rowOff>165862</xdr:rowOff>
    </xdr:to>
    <xdr:sp macro="" textlink="">
      <xdr:nvSpPr>
        <xdr:cNvPr id="77" name="楕円 76">
          <a:extLst>
            <a:ext uri="{FF2B5EF4-FFF2-40B4-BE49-F238E27FC236}">
              <a16:creationId xmlns:a16="http://schemas.microsoft.com/office/drawing/2014/main" id="{C08DFDE8-CA31-4754-91E4-5193E021A692}"/>
            </a:ext>
          </a:extLst>
        </xdr:cNvPr>
        <xdr:cNvSpPr/>
      </xdr:nvSpPr>
      <xdr:spPr>
        <a:xfrm>
          <a:off x="1968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115062</xdr:rowOff>
    </xdr:from>
    <xdr:to>
      <xdr:col>15</xdr:col>
      <xdr:colOff>50800</xdr:colOff>
      <xdr:row>40</xdr:row>
      <xdr:rowOff>158496</xdr:rowOff>
    </xdr:to>
    <xdr:cxnSp macro="">
      <xdr:nvCxnSpPr>
        <xdr:cNvPr id="78" name="直線コネクタ 77">
          <a:extLst>
            <a:ext uri="{FF2B5EF4-FFF2-40B4-BE49-F238E27FC236}">
              <a16:creationId xmlns:a16="http://schemas.microsoft.com/office/drawing/2014/main" id="{7C7C86D6-8DAF-4CCF-A688-AFA5F4EB5D68}"/>
            </a:ext>
          </a:extLst>
        </xdr:cNvPr>
        <xdr:cNvCxnSpPr/>
      </xdr:nvCxnSpPr>
      <xdr:spPr>
        <a:xfrm>
          <a:off x="2019300" y="69730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79" name="楕円 78">
          <a:extLst>
            <a:ext uri="{FF2B5EF4-FFF2-40B4-BE49-F238E27FC236}">
              <a16:creationId xmlns:a16="http://schemas.microsoft.com/office/drawing/2014/main" id="{806DAA55-8DF0-4BEE-8811-E78C0C69C70C}"/>
            </a:ext>
          </a:extLst>
        </xdr:cNvPr>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115062</xdr:rowOff>
    </xdr:to>
    <xdr:cxnSp macro="">
      <xdr:nvCxnSpPr>
        <xdr:cNvPr id="80" name="直線コネクタ 79">
          <a:extLst>
            <a:ext uri="{FF2B5EF4-FFF2-40B4-BE49-F238E27FC236}">
              <a16:creationId xmlns:a16="http://schemas.microsoft.com/office/drawing/2014/main" id="{A293E048-462E-4140-A0FB-E1AB71B42826}"/>
            </a:ext>
          </a:extLst>
        </xdr:cNvPr>
        <xdr:cNvCxnSpPr/>
      </xdr:nvCxnSpPr>
      <xdr:spPr>
        <a:xfrm>
          <a:off x="1130300" y="688848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100093</xdr:rowOff>
    </xdr:from>
    <xdr:ext cx="405111" cy="259045"/>
    <xdr:sp macro="" textlink="">
      <xdr:nvSpPr>
        <xdr:cNvPr id="81" name="n_1aveValue【図書館】&#10;有形固定資産減価償却率">
          <a:extLst>
            <a:ext uri="{FF2B5EF4-FFF2-40B4-BE49-F238E27FC236}">
              <a16:creationId xmlns:a16="http://schemas.microsoft.com/office/drawing/2014/main" id="{30A9C8C5-F35E-4071-BC42-CB99C7626ABF}"/>
            </a:ext>
          </a:extLst>
        </xdr:cNvPr>
        <xdr:cNvSpPr txBox="1"/>
      </xdr:nvSpPr>
      <xdr:spPr>
        <a:xfrm>
          <a:off x="35820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2" name="n_2aveValue【図書館】&#10;有形固定資産減価償却率">
          <a:extLst>
            <a:ext uri="{FF2B5EF4-FFF2-40B4-BE49-F238E27FC236}">
              <a16:creationId xmlns:a16="http://schemas.microsoft.com/office/drawing/2014/main" id="{C70D7EC2-26D7-44AA-B4B0-C66C868086D4}"/>
            </a:ext>
          </a:extLst>
        </xdr:cNvPr>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15511</xdr:rowOff>
    </xdr:from>
    <xdr:ext cx="405111" cy="259045"/>
    <xdr:sp macro="" textlink="">
      <xdr:nvSpPr>
        <xdr:cNvPr id="83" name="n_3aveValue【図書館】&#10;有形固定資産減価償却率">
          <a:extLst>
            <a:ext uri="{FF2B5EF4-FFF2-40B4-BE49-F238E27FC236}">
              <a16:creationId xmlns:a16="http://schemas.microsoft.com/office/drawing/2014/main" id="{916AE593-05A5-4342-AC1E-F9FB4DAD0CC0}"/>
            </a:ext>
          </a:extLst>
        </xdr:cNvPr>
        <xdr:cNvSpPr txBox="1"/>
      </xdr:nvSpPr>
      <xdr:spPr>
        <a:xfrm>
          <a:off x="1816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a:extLst>
            <a:ext uri="{FF2B5EF4-FFF2-40B4-BE49-F238E27FC236}">
              <a16:creationId xmlns:a16="http://schemas.microsoft.com/office/drawing/2014/main" id="{9D49A685-5966-4AB4-B52C-BF3073FC829B}"/>
            </a:ext>
          </a:extLst>
        </xdr:cNvPr>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5" name="n_1mainValue【図書館】&#10;有形固定資産減価償却率">
          <a:extLst>
            <a:ext uri="{FF2B5EF4-FFF2-40B4-BE49-F238E27FC236}">
              <a16:creationId xmlns:a16="http://schemas.microsoft.com/office/drawing/2014/main" id="{EED6EB79-63BD-420D-A526-E8939C1AC036}"/>
            </a:ext>
          </a:extLst>
        </xdr:cNvPr>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28973</xdr:rowOff>
    </xdr:from>
    <xdr:ext cx="405111" cy="259045"/>
    <xdr:sp macro="" textlink="">
      <xdr:nvSpPr>
        <xdr:cNvPr id="86" name="n_2mainValue【図書館】&#10;有形固定資産減価償却率">
          <a:extLst>
            <a:ext uri="{FF2B5EF4-FFF2-40B4-BE49-F238E27FC236}">
              <a16:creationId xmlns:a16="http://schemas.microsoft.com/office/drawing/2014/main" id="{0261A694-93CF-473F-9A40-1F3921F6810E}"/>
            </a:ext>
          </a:extLst>
        </xdr:cNvPr>
        <xdr:cNvSpPr txBox="1"/>
      </xdr:nvSpPr>
      <xdr:spPr>
        <a:xfrm>
          <a:off x="2705744"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156989</xdr:rowOff>
    </xdr:from>
    <xdr:ext cx="405111" cy="259045"/>
    <xdr:sp macro="" textlink="">
      <xdr:nvSpPr>
        <xdr:cNvPr id="87" name="n_3mainValue【図書館】&#10;有形固定資産減価償却率">
          <a:extLst>
            <a:ext uri="{FF2B5EF4-FFF2-40B4-BE49-F238E27FC236}">
              <a16:creationId xmlns:a16="http://schemas.microsoft.com/office/drawing/2014/main" id="{B5F33ADB-1531-4A3A-8365-3CCBE6C86D3F}"/>
            </a:ext>
          </a:extLst>
        </xdr:cNvPr>
        <xdr:cNvSpPr txBox="1"/>
      </xdr:nvSpPr>
      <xdr:spPr>
        <a:xfrm>
          <a:off x="1816744" y="701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88" name="n_4mainValue【図書館】&#10;有形固定資産減価償却率">
          <a:extLst>
            <a:ext uri="{FF2B5EF4-FFF2-40B4-BE49-F238E27FC236}">
              <a16:creationId xmlns:a16="http://schemas.microsoft.com/office/drawing/2014/main" id="{143530C9-756E-4016-A727-C2A2A8B15A72}"/>
            </a:ext>
          </a:extLst>
        </xdr:cNvPr>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3917C05-9BCD-42BD-9580-EC584B1BE1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165206C-A53E-4EC1-BDFC-BE968AA95F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9EC811E-83D2-4C93-B792-769096ED99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64E9861-9A1F-4E54-834E-E3CAE57A67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709321D-2173-4389-9DE9-75735253CE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1D5E11E-7F6E-4903-B838-D52415DA7E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AFA533A-A75C-402F-A106-9FE7995A56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7419841-00D9-417C-834F-3872B38EC2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A5E44FCD-267D-4165-A347-558E1FB5652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D80D404-167C-44EE-8FFD-DB44D476CF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1D3FC969-BFDA-4E77-82E2-5561A71F0C6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3E300247-61D8-48E7-BBB8-E412DB1E26F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EA5A6031-5A88-46E2-ABB9-91C346BBE9D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D8E50E32-90FA-4DE1-A7D3-CA5ADBA30DB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96D81E66-8927-4FE9-8FB2-37D477727BE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5B6615D8-2250-4E0A-8DB1-99BF12AE285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431504B2-F527-420A-93AB-13F29A1029B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28EC6A7A-C676-436B-B19C-4DE5BC476B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5C0EA7E7-4FD1-4239-86B0-949A4343A08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2F6AB567-B982-4EDD-9DC9-A9E693BB15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44400483-7EF7-4177-BDE8-686CC689ED8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0967BAF-1B03-4CC0-B287-96D40806E4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B4E9C3C-3798-4B75-AC7B-432032EA028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D3E6B01-B659-4D01-9A2F-390C2756DD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3" name="直線コネクタ 112">
          <a:extLst>
            <a:ext uri="{FF2B5EF4-FFF2-40B4-BE49-F238E27FC236}">
              <a16:creationId xmlns:a16="http://schemas.microsoft.com/office/drawing/2014/main" id="{E083ED94-2CD5-4D83-B05C-7E226E685FB4}"/>
            </a:ext>
          </a:extLst>
        </xdr:cNvPr>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4" name="【図書館】&#10;一人当たり面積最小値テキスト">
          <a:extLst>
            <a:ext uri="{FF2B5EF4-FFF2-40B4-BE49-F238E27FC236}">
              <a16:creationId xmlns:a16="http://schemas.microsoft.com/office/drawing/2014/main" id="{BEFA15A6-0C0C-4C01-AAB8-6947C503A743}"/>
            </a:ext>
          </a:extLst>
        </xdr:cNvPr>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5" name="直線コネクタ 114">
          <a:extLst>
            <a:ext uri="{FF2B5EF4-FFF2-40B4-BE49-F238E27FC236}">
              <a16:creationId xmlns:a16="http://schemas.microsoft.com/office/drawing/2014/main" id="{BE802CF5-0EE8-457E-B6D6-074A442BB0E7}"/>
            </a:ext>
          </a:extLst>
        </xdr:cNvPr>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6" name="【図書館】&#10;一人当たり面積最大値テキスト">
          <a:extLst>
            <a:ext uri="{FF2B5EF4-FFF2-40B4-BE49-F238E27FC236}">
              <a16:creationId xmlns:a16="http://schemas.microsoft.com/office/drawing/2014/main" id="{187D0A7C-0A0F-4186-B475-279322BE0706}"/>
            </a:ext>
          </a:extLst>
        </xdr:cNvPr>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7" name="直線コネクタ 116">
          <a:extLst>
            <a:ext uri="{FF2B5EF4-FFF2-40B4-BE49-F238E27FC236}">
              <a16:creationId xmlns:a16="http://schemas.microsoft.com/office/drawing/2014/main" id="{12B4DE9E-9803-4543-8918-3EC71497861D}"/>
            </a:ext>
          </a:extLst>
        </xdr:cNvPr>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a:extLst>
            <a:ext uri="{FF2B5EF4-FFF2-40B4-BE49-F238E27FC236}">
              <a16:creationId xmlns:a16="http://schemas.microsoft.com/office/drawing/2014/main" id="{AA83C6CA-479E-4388-954F-CA6D749AAC8B}"/>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F086CD41-1A0E-45D1-8A1D-D45CB14D65C5}"/>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20" name="フローチャート: 判断 119">
          <a:extLst>
            <a:ext uri="{FF2B5EF4-FFF2-40B4-BE49-F238E27FC236}">
              <a16:creationId xmlns:a16="http://schemas.microsoft.com/office/drawing/2014/main" id="{69B5D062-C310-4DD0-A9A7-854C7DB56B25}"/>
            </a:ext>
          </a:extLst>
        </xdr:cNvPr>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1" name="フローチャート: 判断 120">
          <a:extLst>
            <a:ext uri="{FF2B5EF4-FFF2-40B4-BE49-F238E27FC236}">
              <a16:creationId xmlns:a16="http://schemas.microsoft.com/office/drawing/2014/main" id="{D2F3C883-9FE8-40C3-AE86-B527FA63EDCE}"/>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2" name="フローチャート: 判断 121">
          <a:extLst>
            <a:ext uri="{FF2B5EF4-FFF2-40B4-BE49-F238E27FC236}">
              <a16:creationId xmlns:a16="http://schemas.microsoft.com/office/drawing/2014/main" id="{65E49E06-595C-48C9-90C9-201E58B30025}"/>
            </a:ext>
          </a:extLst>
        </xdr:cNvPr>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23" name="フローチャート: 判断 122">
          <a:extLst>
            <a:ext uri="{FF2B5EF4-FFF2-40B4-BE49-F238E27FC236}">
              <a16:creationId xmlns:a16="http://schemas.microsoft.com/office/drawing/2014/main" id="{2F2FA3AB-FD62-4674-92F8-F4029FA74A4E}"/>
            </a:ext>
          </a:extLst>
        </xdr:cNvPr>
        <xdr:cNvSpPr/>
      </xdr:nvSpPr>
      <xdr:spPr>
        <a:xfrm>
          <a:off x="6921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BF313A9-323A-4875-91CB-582DF3CD50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597FBC4-18D9-44B6-BB38-699EA50A6C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DFF83C-4C59-4E3A-8DD1-0CBD70C957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9558550-D05E-414E-B466-61EE26BBEB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79B6B9A-B5E3-4E91-9CAD-07E0CFDE331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9" name="楕円 128">
          <a:extLst>
            <a:ext uri="{FF2B5EF4-FFF2-40B4-BE49-F238E27FC236}">
              <a16:creationId xmlns:a16="http://schemas.microsoft.com/office/drawing/2014/main" id="{E57D057B-DB0C-40C0-A5BA-0A42A9A6502F}"/>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0" name="【図書館】&#10;一人当たり面積該当値テキスト">
          <a:extLst>
            <a:ext uri="{FF2B5EF4-FFF2-40B4-BE49-F238E27FC236}">
              <a16:creationId xmlns:a16="http://schemas.microsoft.com/office/drawing/2014/main" id="{CF847A0A-1974-4959-B2DD-EFEBCB5130FA}"/>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1" name="楕円 130">
          <a:extLst>
            <a:ext uri="{FF2B5EF4-FFF2-40B4-BE49-F238E27FC236}">
              <a16:creationId xmlns:a16="http://schemas.microsoft.com/office/drawing/2014/main" id="{BC897FB6-5365-427E-8903-14F4FA35AF6B}"/>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76200</xdr:rowOff>
    </xdr:to>
    <xdr:cxnSp macro="">
      <xdr:nvCxnSpPr>
        <xdr:cNvPr id="132" name="直線コネクタ 131">
          <a:extLst>
            <a:ext uri="{FF2B5EF4-FFF2-40B4-BE49-F238E27FC236}">
              <a16:creationId xmlns:a16="http://schemas.microsoft.com/office/drawing/2014/main" id="{169C52A0-27BC-494D-80D1-C4834DF4D320}"/>
            </a:ext>
          </a:extLst>
        </xdr:cNvPr>
        <xdr:cNvCxnSpPr/>
      </xdr:nvCxnSpPr>
      <xdr:spPr>
        <a:xfrm flipV="1">
          <a:off x="9639300" y="7086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3" name="楕円 132">
          <a:extLst>
            <a:ext uri="{FF2B5EF4-FFF2-40B4-BE49-F238E27FC236}">
              <a16:creationId xmlns:a16="http://schemas.microsoft.com/office/drawing/2014/main" id="{DC3B7B93-ACD1-42A4-A2D5-82DA1979957F}"/>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4" name="直線コネクタ 133">
          <a:extLst>
            <a:ext uri="{FF2B5EF4-FFF2-40B4-BE49-F238E27FC236}">
              <a16:creationId xmlns:a16="http://schemas.microsoft.com/office/drawing/2014/main" id="{69372002-49D7-4FB1-8C61-5B3AEADD9E16}"/>
            </a:ext>
          </a:extLst>
        </xdr:cNvPr>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5" name="楕円 134">
          <a:extLst>
            <a:ext uri="{FF2B5EF4-FFF2-40B4-BE49-F238E27FC236}">
              <a16:creationId xmlns:a16="http://schemas.microsoft.com/office/drawing/2014/main" id="{3748EBD3-1B93-4988-A503-8A6803286182}"/>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6" name="直線コネクタ 135">
          <a:extLst>
            <a:ext uri="{FF2B5EF4-FFF2-40B4-BE49-F238E27FC236}">
              <a16:creationId xmlns:a16="http://schemas.microsoft.com/office/drawing/2014/main" id="{8B93FD3C-0BCF-44BF-93BB-79E6AE1B65BC}"/>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7" name="楕円 136">
          <a:extLst>
            <a:ext uri="{FF2B5EF4-FFF2-40B4-BE49-F238E27FC236}">
              <a16:creationId xmlns:a16="http://schemas.microsoft.com/office/drawing/2014/main" id="{621A1ECC-EAB1-4411-B12A-B7033E01BEBE}"/>
            </a:ext>
          </a:extLst>
        </xdr:cNvPr>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95250</xdr:rowOff>
    </xdr:to>
    <xdr:cxnSp macro="">
      <xdr:nvCxnSpPr>
        <xdr:cNvPr id="138" name="直線コネクタ 137">
          <a:extLst>
            <a:ext uri="{FF2B5EF4-FFF2-40B4-BE49-F238E27FC236}">
              <a16:creationId xmlns:a16="http://schemas.microsoft.com/office/drawing/2014/main" id="{C75EC273-D48D-400F-8A26-C9AD814278DD}"/>
            </a:ext>
          </a:extLst>
        </xdr:cNvPr>
        <xdr:cNvCxnSpPr/>
      </xdr:nvCxnSpPr>
      <xdr:spPr>
        <a:xfrm flipV="1">
          <a:off x="6972300" y="7105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29227</xdr:rowOff>
    </xdr:from>
    <xdr:ext cx="469744" cy="259045"/>
    <xdr:sp macro="" textlink="">
      <xdr:nvSpPr>
        <xdr:cNvPr id="139" name="n_1aveValue【図書館】&#10;一人当たり面積">
          <a:extLst>
            <a:ext uri="{FF2B5EF4-FFF2-40B4-BE49-F238E27FC236}">
              <a16:creationId xmlns:a16="http://schemas.microsoft.com/office/drawing/2014/main" id="{97C0EA91-A854-4E3B-8B24-7C4E15D7CDA3}"/>
            </a:ext>
          </a:extLst>
        </xdr:cNvPr>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0" name="n_2aveValue【図書館】&#10;一人当たり面積">
          <a:extLst>
            <a:ext uri="{FF2B5EF4-FFF2-40B4-BE49-F238E27FC236}">
              <a16:creationId xmlns:a16="http://schemas.microsoft.com/office/drawing/2014/main" id="{AB74BFD5-87F2-4974-940F-C30E6C8FAA0C}"/>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1" name="n_3aveValue【図書館】&#10;一人当たり面積">
          <a:extLst>
            <a:ext uri="{FF2B5EF4-FFF2-40B4-BE49-F238E27FC236}">
              <a16:creationId xmlns:a16="http://schemas.microsoft.com/office/drawing/2014/main" id="{F055211E-DE35-4AAB-A83B-36A24E6C2C9B}"/>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42" name="n_4aveValue【図書館】&#10;一人当たり面積">
          <a:extLst>
            <a:ext uri="{FF2B5EF4-FFF2-40B4-BE49-F238E27FC236}">
              <a16:creationId xmlns:a16="http://schemas.microsoft.com/office/drawing/2014/main" id="{DEE9D73B-5021-43B5-A356-E82300EF850C}"/>
            </a:ext>
          </a:extLst>
        </xdr:cNvPr>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3" name="n_1mainValue【図書館】&#10;一人当たり面積">
          <a:extLst>
            <a:ext uri="{FF2B5EF4-FFF2-40B4-BE49-F238E27FC236}">
              <a16:creationId xmlns:a16="http://schemas.microsoft.com/office/drawing/2014/main" id="{31B0DB6F-45CD-4315-BB7F-BDB1F002ECA4}"/>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4" name="n_2mainValue【図書館】&#10;一人当たり面積">
          <a:extLst>
            <a:ext uri="{FF2B5EF4-FFF2-40B4-BE49-F238E27FC236}">
              <a16:creationId xmlns:a16="http://schemas.microsoft.com/office/drawing/2014/main" id="{01D11EC6-5598-4141-A371-5D622385A7FA}"/>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5" name="n_3mainValue【図書館】&#10;一人当たり面積">
          <a:extLst>
            <a:ext uri="{FF2B5EF4-FFF2-40B4-BE49-F238E27FC236}">
              <a16:creationId xmlns:a16="http://schemas.microsoft.com/office/drawing/2014/main" id="{209614F8-7A54-4136-99EE-CBE94DAEAB57}"/>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6" name="n_4mainValue【図書館】&#10;一人当たり面積">
          <a:extLst>
            <a:ext uri="{FF2B5EF4-FFF2-40B4-BE49-F238E27FC236}">
              <a16:creationId xmlns:a16="http://schemas.microsoft.com/office/drawing/2014/main" id="{B724AF32-2551-4506-8C70-D72EBBFB6971}"/>
            </a:ext>
          </a:extLst>
        </xdr:cNvPr>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A737C52-D469-4C44-B345-61BEF7153F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395EE74-C678-4505-B6AF-F066D3E46E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F5E650E-832D-465C-A949-9CBB84C184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2EE5689-54B5-4701-8480-428646499E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33F4BC7-30E9-417E-9C2F-7B9AB64C6C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0B6A2A5-54D9-4449-9EF7-C1C66BFEF8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2380CDC-51FD-40DD-A46A-026295A635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55CFD31-8F3A-43CB-9C53-5C93905671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A076EC7-79A5-4A4E-A6B0-0592D8FD76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5B1F081-4A1C-4F45-A515-BFA1DFDE68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8B0EBFE-995C-43A0-A38C-F7E3A572B0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11D962A-DD66-4A9C-9EBB-F95AE864FF6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9A4E9F00-6C25-4AB6-A0FF-E6D4D489200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B55BDFE-630A-45A3-80EE-5A8F3FA6A4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527A93A-559D-4AC5-8877-EE4FBCF137D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FA8D0ED5-ACFF-4F70-9E38-75FB1822005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E440DFD-B34D-41FD-A8CE-FAE160C4BCD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5E94D76-49BD-433D-828C-2EEFE45F20C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3440BF41-9ED1-4762-A8A4-6FAC10659AA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3094AC1B-65AA-4605-B442-4E2A6E86B34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493451EF-CE49-40B9-A9ED-51E808E9BCE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B83F7E0-B7BE-4A6C-B0C5-D284250C96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53F6E31-961C-4157-A12C-73A8494A125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5B35069-A380-4CBC-BA32-0FDDE92DC3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71" name="直線コネクタ 170">
          <a:extLst>
            <a:ext uri="{FF2B5EF4-FFF2-40B4-BE49-F238E27FC236}">
              <a16:creationId xmlns:a16="http://schemas.microsoft.com/office/drawing/2014/main" id="{629D856A-F3E2-42E6-B07C-BE72083C9A41}"/>
            </a:ext>
          </a:extLst>
        </xdr:cNvPr>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FE512608-276B-4748-9DBC-3F2A42ADDD43}"/>
            </a:ext>
          </a:extLst>
        </xdr:cNvPr>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73" name="直線コネクタ 172">
          <a:extLst>
            <a:ext uri="{FF2B5EF4-FFF2-40B4-BE49-F238E27FC236}">
              <a16:creationId xmlns:a16="http://schemas.microsoft.com/office/drawing/2014/main" id="{E5FFF8FD-99EB-47E8-AE46-77C64CF91A32}"/>
            </a:ext>
          </a:extLst>
        </xdr:cNvPr>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8ADC9258-A3F3-4FF7-AE8E-ADFB52B40C6F}"/>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75" name="直線コネクタ 174">
          <a:extLst>
            <a:ext uri="{FF2B5EF4-FFF2-40B4-BE49-F238E27FC236}">
              <a16:creationId xmlns:a16="http://schemas.microsoft.com/office/drawing/2014/main" id="{FEB34375-F491-488C-91FF-DCD30E013257}"/>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62882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D78617D-6214-41BB-AD5B-1E9E91D8F999}"/>
            </a:ext>
          </a:extLst>
        </xdr:cNvPr>
        <xdr:cNvSpPr txBox="1"/>
      </xdr:nvSpPr>
      <xdr:spPr>
        <a:xfrm>
          <a:off x="4673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7" name="フローチャート: 判断 176">
          <a:extLst>
            <a:ext uri="{FF2B5EF4-FFF2-40B4-BE49-F238E27FC236}">
              <a16:creationId xmlns:a16="http://schemas.microsoft.com/office/drawing/2014/main" id="{896F41FD-C21B-409F-B211-3E85C6B91726}"/>
            </a:ext>
          </a:extLst>
        </xdr:cNvPr>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8" name="フローチャート: 判断 177">
          <a:extLst>
            <a:ext uri="{FF2B5EF4-FFF2-40B4-BE49-F238E27FC236}">
              <a16:creationId xmlns:a16="http://schemas.microsoft.com/office/drawing/2014/main" id="{B97EA255-E0A0-4BFD-A126-117B089DA5AC}"/>
            </a:ext>
          </a:extLst>
        </xdr:cNvPr>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9" name="フローチャート: 判断 178">
          <a:extLst>
            <a:ext uri="{FF2B5EF4-FFF2-40B4-BE49-F238E27FC236}">
              <a16:creationId xmlns:a16="http://schemas.microsoft.com/office/drawing/2014/main" id="{84DA7562-3BBB-47ED-8B3C-9588667145EE}"/>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D91EF45B-F69F-4F98-936C-7F60ED781F68}"/>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1" name="フローチャート: 判断 180">
          <a:extLst>
            <a:ext uri="{FF2B5EF4-FFF2-40B4-BE49-F238E27FC236}">
              <a16:creationId xmlns:a16="http://schemas.microsoft.com/office/drawing/2014/main" id="{2B7B9792-A797-48FF-9A12-10FC791731FC}"/>
            </a:ext>
          </a:extLst>
        </xdr:cNvPr>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39F3700-3FE2-4927-93FB-55933E01F1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FC6018C-FBBD-4CE3-BB48-6CB28F0466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5C6D87-9FDD-4118-BC5E-B87004C4A8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EBABBD9-3CE9-41A7-B1BF-6DBF6B48955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45C680E-1066-47F2-A98F-B05F2414DE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7" name="楕円 186">
          <a:extLst>
            <a:ext uri="{FF2B5EF4-FFF2-40B4-BE49-F238E27FC236}">
              <a16:creationId xmlns:a16="http://schemas.microsoft.com/office/drawing/2014/main" id="{22E63BB5-2947-4CE5-BAF5-660A49B8E2A1}"/>
            </a:ext>
          </a:extLst>
        </xdr:cNvPr>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75C2FD14-108B-405C-8BA3-94FB253EDAFF}"/>
            </a:ext>
          </a:extLst>
        </xdr:cNvPr>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89" name="楕円 188">
          <a:extLst>
            <a:ext uri="{FF2B5EF4-FFF2-40B4-BE49-F238E27FC236}">
              <a16:creationId xmlns:a16="http://schemas.microsoft.com/office/drawing/2014/main" id="{31C43AB3-1F7F-4805-8914-FC397E7D97C3}"/>
            </a:ext>
          </a:extLst>
        </xdr:cNvPr>
        <xdr:cNvSpPr/>
      </xdr:nvSpPr>
      <xdr:spPr>
        <a:xfrm>
          <a:off x="3746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131445</xdr:rowOff>
    </xdr:to>
    <xdr:cxnSp macro="">
      <xdr:nvCxnSpPr>
        <xdr:cNvPr id="190" name="直線コネクタ 189">
          <a:extLst>
            <a:ext uri="{FF2B5EF4-FFF2-40B4-BE49-F238E27FC236}">
              <a16:creationId xmlns:a16="http://schemas.microsoft.com/office/drawing/2014/main" id="{E8C708F6-80DA-4006-A802-6CF0216A0D99}"/>
            </a:ext>
          </a:extLst>
        </xdr:cNvPr>
        <xdr:cNvCxnSpPr/>
      </xdr:nvCxnSpPr>
      <xdr:spPr>
        <a:xfrm>
          <a:off x="3797300" y="102165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1" name="楕円 190">
          <a:extLst>
            <a:ext uri="{FF2B5EF4-FFF2-40B4-BE49-F238E27FC236}">
              <a16:creationId xmlns:a16="http://schemas.microsoft.com/office/drawing/2014/main" id="{30696CFD-6031-415A-9B69-1EA89A44D39A}"/>
            </a:ext>
          </a:extLst>
        </xdr:cNvPr>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100965</xdr:rowOff>
    </xdr:to>
    <xdr:cxnSp macro="">
      <xdr:nvCxnSpPr>
        <xdr:cNvPr id="192" name="直線コネクタ 191">
          <a:extLst>
            <a:ext uri="{FF2B5EF4-FFF2-40B4-BE49-F238E27FC236}">
              <a16:creationId xmlns:a16="http://schemas.microsoft.com/office/drawing/2014/main" id="{1ED0DD7A-DBA6-4376-9927-C5FE63082D79}"/>
            </a:ext>
          </a:extLst>
        </xdr:cNvPr>
        <xdr:cNvCxnSpPr/>
      </xdr:nvCxnSpPr>
      <xdr:spPr>
        <a:xfrm>
          <a:off x="2908300" y="101765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193" name="楕円 192">
          <a:extLst>
            <a:ext uri="{FF2B5EF4-FFF2-40B4-BE49-F238E27FC236}">
              <a16:creationId xmlns:a16="http://schemas.microsoft.com/office/drawing/2014/main" id="{45E096B3-6D0B-49B8-B202-9705E0486F88}"/>
            </a:ext>
          </a:extLst>
        </xdr:cNvPr>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60960</xdr:rowOff>
    </xdr:to>
    <xdr:cxnSp macro="">
      <xdr:nvCxnSpPr>
        <xdr:cNvPr id="194" name="直線コネクタ 193">
          <a:extLst>
            <a:ext uri="{FF2B5EF4-FFF2-40B4-BE49-F238E27FC236}">
              <a16:creationId xmlns:a16="http://schemas.microsoft.com/office/drawing/2014/main" id="{87A2A67A-44F0-47E5-921D-17DE1ECF8009}"/>
            </a:ext>
          </a:extLst>
        </xdr:cNvPr>
        <xdr:cNvCxnSpPr/>
      </xdr:nvCxnSpPr>
      <xdr:spPr>
        <a:xfrm>
          <a:off x="2019300" y="101365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5" name="楕円 194">
          <a:extLst>
            <a:ext uri="{FF2B5EF4-FFF2-40B4-BE49-F238E27FC236}">
              <a16:creationId xmlns:a16="http://schemas.microsoft.com/office/drawing/2014/main" id="{19A7F3FA-556A-4E80-8E27-4FF11A4D546C}"/>
            </a:ext>
          </a:extLst>
        </xdr:cNvPr>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20955</xdr:rowOff>
    </xdr:to>
    <xdr:cxnSp macro="">
      <xdr:nvCxnSpPr>
        <xdr:cNvPr id="196" name="直線コネクタ 195">
          <a:extLst>
            <a:ext uri="{FF2B5EF4-FFF2-40B4-BE49-F238E27FC236}">
              <a16:creationId xmlns:a16="http://schemas.microsoft.com/office/drawing/2014/main" id="{009D9631-2813-4CD2-BCE2-3DFBA165268C}"/>
            </a:ext>
          </a:extLst>
        </xdr:cNvPr>
        <xdr:cNvCxnSpPr/>
      </xdr:nvCxnSpPr>
      <xdr:spPr>
        <a:xfrm>
          <a:off x="1130300" y="1009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169562</xdr:rowOff>
    </xdr:from>
    <xdr:ext cx="405111" cy="259045"/>
    <xdr:sp macro="" textlink="">
      <xdr:nvSpPr>
        <xdr:cNvPr id="197" name="n_1aveValue【体育館・プール】&#10;有形固定資産減価償却率">
          <a:extLst>
            <a:ext uri="{FF2B5EF4-FFF2-40B4-BE49-F238E27FC236}">
              <a16:creationId xmlns:a16="http://schemas.microsoft.com/office/drawing/2014/main" id="{13912398-D3D6-48FE-BA25-DCD700F34A45}"/>
            </a:ext>
          </a:extLst>
        </xdr:cNvPr>
        <xdr:cNvSpPr txBox="1"/>
      </xdr:nvSpPr>
      <xdr:spPr>
        <a:xfrm>
          <a:off x="3582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8" name="n_2aveValue【体育館・プール】&#10;有形固定資産減価償却率">
          <a:extLst>
            <a:ext uri="{FF2B5EF4-FFF2-40B4-BE49-F238E27FC236}">
              <a16:creationId xmlns:a16="http://schemas.microsoft.com/office/drawing/2014/main" id="{4E771B1C-FAD5-4F1E-9D27-0237D17BEED2}"/>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a:extLst>
            <a:ext uri="{FF2B5EF4-FFF2-40B4-BE49-F238E27FC236}">
              <a16:creationId xmlns:a16="http://schemas.microsoft.com/office/drawing/2014/main" id="{614AFA75-140F-446F-907B-93081C6D1637}"/>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0" name="n_4aveValue【体育館・プール】&#10;有形固定資産減価償却率">
          <a:extLst>
            <a:ext uri="{FF2B5EF4-FFF2-40B4-BE49-F238E27FC236}">
              <a16:creationId xmlns:a16="http://schemas.microsoft.com/office/drawing/2014/main" id="{4E10533A-0D85-4635-A667-2A71FB731298}"/>
            </a:ext>
          </a:extLst>
        </xdr:cNvPr>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168292</xdr:rowOff>
    </xdr:from>
    <xdr:ext cx="405111" cy="259045"/>
    <xdr:sp macro="" textlink="">
      <xdr:nvSpPr>
        <xdr:cNvPr id="201" name="n_1mainValue【体育館・プール】&#10;有形固定資産減価償却率">
          <a:extLst>
            <a:ext uri="{FF2B5EF4-FFF2-40B4-BE49-F238E27FC236}">
              <a16:creationId xmlns:a16="http://schemas.microsoft.com/office/drawing/2014/main" id="{9B042BA7-A7AD-4CC7-ACE6-676E22F1CBB2}"/>
            </a:ext>
          </a:extLst>
        </xdr:cNvPr>
        <xdr:cNvSpPr txBox="1"/>
      </xdr:nvSpPr>
      <xdr:spPr>
        <a:xfrm>
          <a:off x="3582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128287</xdr:rowOff>
    </xdr:from>
    <xdr:ext cx="405111" cy="259045"/>
    <xdr:sp macro="" textlink="">
      <xdr:nvSpPr>
        <xdr:cNvPr id="202" name="n_2mainValue【体育館・プール】&#10;有形固定資産減価償却率">
          <a:extLst>
            <a:ext uri="{FF2B5EF4-FFF2-40B4-BE49-F238E27FC236}">
              <a16:creationId xmlns:a16="http://schemas.microsoft.com/office/drawing/2014/main" id="{E3E9803B-ED3F-4B90-891E-8F98E937AEE4}"/>
            </a:ext>
          </a:extLst>
        </xdr:cNvPr>
        <xdr:cNvSpPr txBox="1"/>
      </xdr:nvSpPr>
      <xdr:spPr>
        <a:xfrm>
          <a:off x="2705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88282</xdr:rowOff>
    </xdr:from>
    <xdr:ext cx="405111" cy="259045"/>
    <xdr:sp macro="" textlink="">
      <xdr:nvSpPr>
        <xdr:cNvPr id="203" name="n_3mainValue【体育館・プール】&#10;有形固定資産減価償却率">
          <a:extLst>
            <a:ext uri="{FF2B5EF4-FFF2-40B4-BE49-F238E27FC236}">
              <a16:creationId xmlns:a16="http://schemas.microsoft.com/office/drawing/2014/main" id="{731307CA-57CA-4E07-AC81-8A28ADF47E83}"/>
            </a:ext>
          </a:extLst>
        </xdr:cNvPr>
        <xdr:cNvSpPr txBox="1"/>
      </xdr:nvSpPr>
      <xdr:spPr>
        <a:xfrm>
          <a:off x="1816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4" name="n_4mainValue【体育館・プール】&#10;有形固定資産減価償却率">
          <a:extLst>
            <a:ext uri="{FF2B5EF4-FFF2-40B4-BE49-F238E27FC236}">
              <a16:creationId xmlns:a16="http://schemas.microsoft.com/office/drawing/2014/main" id="{42543E33-CAD2-4090-966E-A6C0C224EAE1}"/>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43FB4CA-CF20-4F30-9D47-D56FFACE60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23C421B-67F0-456A-8379-A5CDCD0F50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2D534B3-5304-41A7-AB37-BED05306FB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75899D5-E6FC-4C4B-9238-C111B70768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1D7DF1C-89CD-4CD2-B4C9-DF41B7C7C5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F0E3F75-C0FE-4CE2-8F49-8B34BD1190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7C57A14-A1C0-428B-A366-D1F31E1A08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D2B32FF-49CE-4710-874C-135889DF64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38B50F4-38B8-4F1F-BF0D-D18F4739D6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ED95A51-856A-4EEE-8DB8-6E38C3A592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99E9533D-5808-492F-97A1-24427C4180C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59908F1-8355-4AF4-B546-C442421B8E2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CB3B342A-3206-4C48-8C81-C5E5E375E9C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BC45B04F-9CED-4D38-B98E-104EBE7A40E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72FBE20A-5A32-43B8-A33A-F2CFB4440CF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58C4C0C7-6A51-40F1-97BB-DC923387675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99CB433F-71BB-4163-9618-FDBB2CD5DBA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F37A37A2-CC92-4CD0-9277-30BDBFC80F5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8FF09CA-ADA9-43E7-B174-F8322815D8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AD6ED061-B035-4B01-A591-E1E70D4630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DC24749C-3DA1-41CA-B3C7-223C61AE12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26" name="直線コネクタ 225">
          <a:extLst>
            <a:ext uri="{FF2B5EF4-FFF2-40B4-BE49-F238E27FC236}">
              <a16:creationId xmlns:a16="http://schemas.microsoft.com/office/drawing/2014/main" id="{D2BEDA8D-A902-4900-919E-08D1CCCA7BC8}"/>
            </a:ext>
          </a:extLst>
        </xdr:cNvPr>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7" name="【体育館・プール】&#10;一人当たり面積最小値テキスト">
          <a:extLst>
            <a:ext uri="{FF2B5EF4-FFF2-40B4-BE49-F238E27FC236}">
              <a16:creationId xmlns:a16="http://schemas.microsoft.com/office/drawing/2014/main" id="{D80CFD33-FB66-4DAD-9818-E35FF10B78F3}"/>
            </a:ext>
          </a:extLst>
        </xdr:cNvPr>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8" name="直線コネクタ 227">
          <a:extLst>
            <a:ext uri="{FF2B5EF4-FFF2-40B4-BE49-F238E27FC236}">
              <a16:creationId xmlns:a16="http://schemas.microsoft.com/office/drawing/2014/main" id="{1AB123CC-1B5A-4F3C-8C3B-8AA42629CB63}"/>
            </a:ext>
          </a:extLst>
        </xdr:cNvPr>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9" name="【体育館・プール】&#10;一人当たり面積最大値テキスト">
          <a:extLst>
            <a:ext uri="{FF2B5EF4-FFF2-40B4-BE49-F238E27FC236}">
              <a16:creationId xmlns:a16="http://schemas.microsoft.com/office/drawing/2014/main" id="{27BC6BC8-28C8-466D-B8B3-2F24AC7C7978}"/>
            </a:ext>
          </a:extLst>
        </xdr:cNvPr>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30" name="直線コネクタ 229">
          <a:extLst>
            <a:ext uri="{FF2B5EF4-FFF2-40B4-BE49-F238E27FC236}">
              <a16:creationId xmlns:a16="http://schemas.microsoft.com/office/drawing/2014/main" id="{A09052E0-44A1-49EE-99A7-315978C3F431}"/>
            </a:ext>
          </a:extLst>
        </xdr:cNvPr>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165371</xdr:rowOff>
    </xdr:from>
    <xdr:ext cx="469744" cy="259045"/>
    <xdr:sp macro="" textlink="">
      <xdr:nvSpPr>
        <xdr:cNvPr id="231" name="【体育館・プール】&#10;一人当たり面積平均値テキスト">
          <a:extLst>
            <a:ext uri="{FF2B5EF4-FFF2-40B4-BE49-F238E27FC236}">
              <a16:creationId xmlns:a16="http://schemas.microsoft.com/office/drawing/2014/main" id="{4BE17C58-CCA4-4C48-B00D-DBD5B3D8DD63}"/>
            </a:ext>
          </a:extLst>
        </xdr:cNvPr>
        <xdr:cNvSpPr txBox="1"/>
      </xdr:nvSpPr>
      <xdr:spPr>
        <a:xfrm>
          <a:off x="10515600" y="1010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32" name="フローチャート: 判断 231">
          <a:extLst>
            <a:ext uri="{FF2B5EF4-FFF2-40B4-BE49-F238E27FC236}">
              <a16:creationId xmlns:a16="http://schemas.microsoft.com/office/drawing/2014/main" id="{2ADC69B8-532F-40E0-B61F-24C1BEE66280}"/>
            </a:ext>
          </a:extLst>
        </xdr:cNvPr>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33" name="フローチャート: 判断 232">
          <a:extLst>
            <a:ext uri="{FF2B5EF4-FFF2-40B4-BE49-F238E27FC236}">
              <a16:creationId xmlns:a16="http://schemas.microsoft.com/office/drawing/2014/main" id="{B11F7532-70DA-44F8-B9F3-FF83351B8884}"/>
            </a:ext>
          </a:extLst>
        </xdr:cNvPr>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34" name="フローチャート: 判断 233">
          <a:extLst>
            <a:ext uri="{FF2B5EF4-FFF2-40B4-BE49-F238E27FC236}">
              <a16:creationId xmlns:a16="http://schemas.microsoft.com/office/drawing/2014/main" id="{559458DE-25CF-40F5-929C-F60E95F6D6C4}"/>
            </a:ext>
          </a:extLst>
        </xdr:cNvPr>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5" name="フローチャート: 判断 234">
          <a:extLst>
            <a:ext uri="{FF2B5EF4-FFF2-40B4-BE49-F238E27FC236}">
              <a16:creationId xmlns:a16="http://schemas.microsoft.com/office/drawing/2014/main" id="{C623D65F-2EE4-4B03-9D3F-B5982267248E}"/>
            </a:ext>
          </a:extLst>
        </xdr:cNvPr>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141224</xdr:rowOff>
    </xdr:from>
    <xdr:to>
      <xdr:col>36</xdr:col>
      <xdr:colOff>165100</xdr:colOff>
      <xdr:row>59</xdr:row>
      <xdr:rowOff>71374</xdr:rowOff>
    </xdr:to>
    <xdr:sp macro="" textlink="">
      <xdr:nvSpPr>
        <xdr:cNvPr id="236" name="フローチャート: 判断 235">
          <a:extLst>
            <a:ext uri="{FF2B5EF4-FFF2-40B4-BE49-F238E27FC236}">
              <a16:creationId xmlns:a16="http://schemas.microsoft.com/office/drawing/2014/main" id="{02200887-5B9D-48FF-A97C-88ADA41D5B83}"/>
            </a:ext>
          </a:extLst>
        </xdr:cNvPr>
        <xdr:cNvSpPr/>
      </xdr:nvSpPr>
      <xdr:spPr>
        <a:xfrm>
          <a:off x="6921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3150F81-A25B-4300-89E5-EB33CEB451D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5F38E29-3C7A-4BB3-89B6-C4E6A8F02C0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5752F2A-8179-45E0-8724-393C9E10EC9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B55CB9A-1915-4FB2-AA7B-6DF4E31F2F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1372EE-DAC3-455B-A9BC-C25711DAF5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120650</xdr:rowOff>
    </xdr:from>
    <xdr:to>
      <xdr:col>55</xdr:col>
      <xdr:colOff>50800</xdr:colOff>
      <xdr:row>58</xdr:row>
      <xdr:rowOff>50800</xdr:rowOff>
    </xdr:to>
    <xdr:sp macro="" textlink="">
      <xdr:nvSpPr>
        <xdr:cNvPr id="242" name="楕円 241">
          <a:extLst>
            <a:ext uri="{FF2B5EF4-FFF2-40B4-BE49-F238E27FC236}">
              <a16:creationId xmlns:a16="http://schemas.microsoft.com/office/drawing/2014/main" id="{10C186BC-C09B-4BB3-9C35-0D1FDA3840ED}"/>
            </a:ext>
          </a:extLst>
        </xdr:cNvPr>
        <xdr:cNvSpPr/>
      </xdr:nvSpPr>
      <xdr:spPr>
        <a:xfrm>
          <a:off x="10426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143527</xdr:rowOff>
    </xdr:from>
    <xdr:ext cx="469744" cy="259045"/>
    <xdr:sp macro="" textlink="">
      <xdr:nvSpPr>
        <xdr:cNvPr id="243" name="【体育館・プール】&#10;一人当たり面積該当値テキスト">
          <a:extLst>
            <a:ext uri="{FF2B5EF4-FFF2-40B4-BE49-F238E27FC236}">
              <a16:creationId xmlns:a16="http://schemas.microsoft.com/office/drawing/2014/main" id="{B50AF4B4-3C37-4697-B52F-54A3388E7B36}"/>
            </a:ext>
          </a:extLst>
        </xdr:cNvPr>
        <xdr:cNvSpPr txBox="1"/>
      </xdr:nvSpPr>
      <xdr:spPr>
        <a:xfrm>
          <a:off x="10515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74930</xdr:rowOff>
    </xdr:from>
    <xdr:to>
      <xdr:col>50</xdr:col>
      <xdr:colOff>165100</xdr:colOff>
      <xdr:row>58</xdr:row>
      <xdr:rowOff>5080</xdr:rowOff>
    </xdr:to>
    <xdr:sp macro="" textlink="">
      <xdr:nvSpPr>
        <xdr:cNvPr id="244" name="楕円 243">
          <a:extLst>
            <a:ext uri="{FF2B5EF4-FFF2-40B4-BE49-F238E27FC236}">
              <a16:creationId xmlns:a16="http://schemas.microsoft.com/office/drawing/2014/main" id="{5B7FD899-193C-429B-980C-806E3DE7926C}"/>
            </a:ext>
          </a:extLst>
        </xdr:cNvPr>
        <xdr:cNvSpPr/>
      </xdr:nvSpPr>
      <xdr:spPr>
        <a:xfrm>
          <a:off x="958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58</xdr:row>
      <xdr:rowOff>0</xdr:rowOff>
    </xdr:to>
    <xdr:cxnSp macro="">
      <xdr:nvCxnSpPr>
        <xdr:cNvPr id="245" name="直線コネクタ 244">
          <a:extLst>
            <a:ext uri="{FF2B5EF4-FFF2-40B4-BE49-F238E27FC236}">
              <a16:creationId xmlns:a16="http://schemas.microsoft.com/office/drawing/2014/main" id="{F9EBFB1E-32AF-4B8F-9105-E50D7A4B5771}"/>
            </a:ext>
          </a:extLst>
        </xdr:cNvPr>
        <xdr:cNvCxnSpPr/>
      </xdr:nvCxnSpPr>
      <xdr:spPr>
        <a:xfrm>
          <a:off x="9639300" y="9898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79502</xdr:rowOff>
    </xdr:from>
    <xdr:to>
      <xdr:col>46</xdr:col>
      <xdr:colOff>38100</xdr:colOff>
      <xdr:row>58</xdr:row>
      <xdr:rowOff>9652</xdr:rowOff>
    </xdr:to>
    <xdr:sp macro="" textlink="">
      <xdr:nvSpPr>
        <xdr:cNvPr id="246" name="楕円 245">
          <a:extLst>
            <a:ext uri="{FF2B5EF4-FFF2-40B4-BE49-F238E27FC236}">
              <a16:creationId xmlns:a16="http://schemas.microsoft.com/office/drawing/2014/main" id="{9573F468-7226-48C8-8737-1C7F1E9406DF}"/>
            </a:ext>
          </a:extLst>
        </xdr:cNvPr>
        <xdr:cNvSpPr/>
      </xdr:nvSpPr>
      <xdr:spPr>
        <a:xfrm>
          <a:off x="8699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125730</xdr:rowOff>
    </xdr:from>
    <xdr:to>
      <xdr:col>50</xdr:col>
      <xdr:colOff>114300</xdr:colOff>
      <xdr:row>57</xdr:row>
      <xdr:rowOff>130302</xdr:rowOff>
    </xdr:to>
    <xdr:cxnSp macro="">
      <xdr:nvCxnSpPr>
        <xdr:cNvPr id="247" name="直線コネクタ 246">
          <a:extLst>
            <a:ext uri="{FF2B5EF4-FFF2-40B4-BE49-F238E27FC236}">
              <a16:creationId xmlns:a16="http://schemas.microsoft.com/office/drawing/2014/main" id="{2BF5F41C-C5D8-4BF1-B638-F08C4DC49D31}"/>
            </a:ext>
          </a:extLst>
        </xdr:cNvPr>
        <xdr:cNvCxnSpPr/>
      </xdr:nvCxnSpPr>
      <xdr:spPr>
        <a:xfrm flipV="1">
          <a:off x="8750300" y="9898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84074</xdr:rowOff>
    </xdr:from>
    <xdr:to>
      <xdr:col>41</xdr:col>
      <xdr:colOff>101600</xdr:colOff>
      <xdr:row>58</xdr:row>
      <xdr:rowOff>14224</xdr:rowOff>
    </xdr:to>
    <xdr:sp macro="" textlink="">
      <xdr:nvSpPr>
        <xdr:cNvPr id="248" name="楕円 247">
          <a:extLst>
            <a:ext uri="{FF2B5EF4-FFF2-40B4-BE49-F238E27FC236}">
              <a16:creationId xmlns:a16="http://schemas.microsoft.com/office/drawing/2014/main" id="{F8D41518-DAC1-41EA-A894-822C166D2A2C}"/>
            </a:ext>
          </a:extLst>
        </xdr:cNvPr>
        <xdr:cNvSpPr/>
      </xdr:nvSpPr>
      <xdr:spPr>
        <a:xfrm>
          <a:off x="7810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130302</xdr:rowOff>
    </xdr:from>
    <xdr:to>
      <xdr:col>45</xdr:col>
      <xdr:colOff>177800</xdr:colOff>
      <xdr:row>57</xdr:row>
      <xdr:rowOff>134874</xdr:rowOff>
    </xdr:to>
    <xdr:cxnSp macro="">
      <xdr:nvCxnSpPr>
        <xdr:cNvPr id="249" name="直線コネクタ 248">
          <a:extLst>
            <a:ext uri="{FF2B5EF4-FFF2-40B4-BE49-F238E27FC236}">
              <a16:creationId xmlns:a16="http://schemas.microsoft.com/office/drawing/2014/main" id="{67FB614A-B2C8-4663-BFD9-B8E07EAF3888}"/>
            </a:ext>
          </a:extLst>
        </xdr:cNvPr>
        <xdr:cNvCxnSpPr/>
      </xdr:nvCxnSpPr>
      <xdr:spPr>
        <a:xfrm flipV="1">
          <a:off x="7861300" y="990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88646</xdr:rowOff>
    </xdr:from>
    <xdr:to>
      <xdr:col>36</xdr:col>
      <xdr:colOff>165100</xdr:colOff>
      <xdr:row>58</xdr:row>
      <xdr:rowOff>18796</xdr:rowOff>
    </xdr:to>
    <xdr:sp macro="" textlink="">
      <xdr:nvSpPr>
        <xdr:cNvPr id="250" name="楕円 249">
          <a:extLst>
            <a:ext uri="{FF2B5EF4-FFF2-40B4-BE49-F238E27FC236}">
              <a16:creationId xmlns:a16="http://schemas.microsoft.com/office/drawing/2014/main" id="{03A8D7AF-D5A7-4749-A0DF-21CEE1803367}"/>
            </a:ext>
          </a:extLst>
        </xdr:cNvPr>
        <xdr:cNvSpPr/>
      </xdr:nvSpPr>
      <xdr:spPr>
        <a:xfrm>
          <a:off x="6921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134874</xdr:rowOff>
    </xdr:from>
    <xdr:to>
      <xdr:col>41</xdr:col>
      <xdr:colOff>50800</xdr:colOff>
      <xdr:row>57</xdr:row>
      <xdr:rowOff>139446</xdr:rowOff>
    </xdr:to>
    <xdr:cxnSp macro="">
      <xdr:nvCxnSpPr>
        <xdr:cNvPr id="251" name="直線コネクタ 250">
          <a:extLst>
            <a:ext uri="{FF2B5EF4-FFF2-40B4-BE49-F238E27FC236}">
              <a16:creationId xmlns:a16="http://schemas.microsoft.com/office/drawing/2014/main" id="{3E954AF6-2AA3-4482-ACE6-FC8598AAD74A}"/>
            </a:ext>
          </a:extLst>
        </xdr:cNvPr>
        <xdr:cNvCxnSpPr/>
      </xdr:nvCxnSpPr>
      <xdr:spPr>
        <a:xfrm flipV="1">
          <a:off x="6972300" y="9907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67073</xdr:rowOff>
    </xdr:from>
    <xdr:ext cx="469744" cy="259045"/>
    <xdr:sp macro="" textlink="">
      <xdr:nvSpPr>
        <xdr:cNvPr id="252" name="n_1aveValue【体育館・プール】&#10;一人当たり面積">
          <a:extLst>
            <a:ext uri="{FF2B5EF4-FFF2-40B4-BE49-F238E27FC236}">
              <a16:creationId xmlns:a16="http://schemas.microsoft.com/office/drawing/2014/main" id="{1DB89E5B-27AE-4392-A232-0BB9220EBEA3}"/>
            </a:ext>
          </a:extLst>
        </xdr:cNvPr>
        <xdr:cNvSpPr txBox="1"/>
      </xdr:nvSpPr>
      <xdr:spPr>
        <a:xfrm>
          <a:off x="9391727"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76217</xdr:rowOff>
    </xdr:from>
    <xdr:ext cx="469744" cy="259045"/>
    <xdr:sp macro="" textlink="">
      <xdr:nvSpPr>
        <xdr:cNvPr id="253" name="n_2aveValue【体育館・プール】&#10;一人当たり面積">
          <a:extLst>
            <a:ext uri="{FF2B5EF4-FFF2-40B4-BE49-F238E27FC236}">
              <a16:creationId xmlns:a16="http://schemas.microsoft.com/office/drawing/2014/main" id="{799202B7-81EF-49F9-8234-EDC2D893867F}"/>
            </a:ext>
          </a:extLst>
        </xdr:cNvPr>
        <xdr:cNvSpPr txBox="1"/>
      </xdr:nvSpPr>
      <xdr:spPr>
        <a:xfrm>
          <a:off x="8515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12209</xdr:rowOff>
    </xdr:from>
    <xdr:ext cx="469744" cy="259045"/>
    <xdr:sp macro="" textlink="">
      <xdr:nvSpPr>
        <xdr:cNvPr id="254" name="n_3aveValue【体育館・プール】&#10;一人当たり面積">
          <a:extLst>
            <a:ext uri="{FF2B5EF4-FFF2-40B4-BE49-F238E27FC236}">
              <a16:creationId xmlns:a16="http://schemas.microsoft.com/office/drawing/2014/main" id="{ABBE2840-716A-49FA-90AD-483282BF3897}"/>
            </a:ext>
          </a:extLst>
        </xdr:cNvPr>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62501</xdr:rowOff>
    </xdr:from>
    <xdr:ext cx="469744" cy="259045"/>
    <xdr:sp macro="" textlink="">
      <xdr:nvSpPr>
        <xdr:cNvPr id="255" name="n_4aveValue【体育館・プール】&#10;一人当たり面積">
          <a:extLst>
            <a:ext uri="{FF2B5EF4-FFF2-40B4-BE49-F238E27FC236}">
              <a16:creationId xmlns:a16="http://schemas.microsoft.com/office/drawing/2014/main" id="{C07BDC89-2886-4BF3-80E9-5383512144C5}"/>
            </a:ext>
          </a:extLst>
        </xdr:cNvPr>
        <xdr:cNvSpPr txBox="1"/>
      </xdr:nvSpPr>
      <xdr:spPr>
        <a:xfrm>
          <a:off x="6737427" y="1017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21607</xdr:rowOff>
    </xdr:from>
    <xdr:ext cx="469744" cy="259045"/>
    <xdr:sp macro="" textlink="">
      <xdr:nvSpPr>
        <xdr:cNvPr id="256" name="n_1mainValue【体育館・プール】&#10;一人当たり面積">
          <a:extLst>
            <a:ext uri="{FF2B5EF4-FFF2-40B4-BE49-F238E27FC236}">
              <a16:creationId xmlns:a16="http://schemas.microsoft.com/office/drawing/2014/main" id="{2899A5AB-0831-43C2-9446-8BB8F293C2AB}"/>
            </a:ext>
          </a:extLst>
        </xdr:cNvPr>
        <xdr:cNvSpPr txBox="1"/>
      </xdr:nvSpPr>
      <xdr:spPr>
        <a:xfrm>
          <a:off x="93917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26179</xdr:rowOff>
    </xdr:from>
    <xdr:ext cx="469744" cy="259045"/>
    <xdr:sp macro="" textlink="">
      <xdr:nvSpPr>
        <xdr:cNvPr id="257" name="n_2mainValue【体育館・プール】&#10;一人当たり面積">
          <a:extLst>
            <a:ext uri="{FF2B5EF4-FFF2-40B4-BE49-F238E27FC236}">
              <a16:creationId xmlns:a16="http://schemas.microsoft.com/office/drawing/2014/main" id="{F172EE43-A70C-4E3C-989A-28ECF75381D2}"/>
            </a:ext>
          </a:extLst>
        </xdr:cNvPr>
        <xdr:cNvSpPr txBox="1"/>
      </xdr:nvSpPr>
      <xdr:spPr>
        <a:xfrm>
          <a:off x="8515427"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30751</xdr:rowOff>
    </xdr:from>
    <xdr:ext cx="469744" cy="259045"/>
    <xdr:sp macro="" textlink="">
      <xdr:nvSpPr>
        <xdr:cNvPr id="258" name="n_3mainValue【体育館・プール】&#10;一人当たり面積">
          <a:extLst>
            <a:ext uri="{FF2B5EF4-FFF2-40B4-BE49-F238E27FC236}">
              <a16:creationId xmlns:a16="http://schemas.microsoft.com/office/drawing/2014/main" id="{09434DE0-F422-4ABD-841F-5C14F6C7B5AB}"/>
            </a:ext>
          </a:extLst>
        </xdr:cNvPr>
        <xdr:cNvSpPr txBox="1"/>
      </xdr:nvSpPr>
      <xdr:spPr>
        <a:xfrm>
          <a:off x="76264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35323</xdr:rowOff>
    </xdr:from>
    <xdr:ext cx="469744" cy="259045"/>
    <xdr:sp macro="" textlink="">
      <xdr:nvSpPr>
        <xdr:cNvPr id="259" name="n_4mainValue【体育館・プール】&#10;一人当たり面積">
          <a:extLst>
            <a:ext uri="{FF2B5EF4-FFF2-40B4-BE49-F238E27FC236}">
              <a16:creationId xmlns:a16="http://schemas.microsoft.com/office/drawing/2014/main" id="{DA445B58-3996-475E-89CE-E9186E7A3203}"/>
            </a:ext>
          </a:extLst>
        </xdr:cNvPr>
        <xdr:cNvSpPr txBox="1"/>
      </xdr:nvSpPr>
      <xdr:spPr>
        <a:xfrm>
          <a:off x="6737427"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7D889DB-4E02-442E-B55B-D4222C1E44D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17E3E1F3-84C5-43A0-98EE-84F8D02FFD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8AA9A4AF-4474-4CC1-9551-5112EAE789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43C6CC3-2BAE-43B4-9BAA-6330DC38EA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757032F-1AEC-4C2B-A665-7B7A477A16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8068D776-426C-4350-9E70-032701F77F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325EC760-03C2-46B6-BAC8-253C287F63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7F3C1C7-5DE0-4D76-8DBC-DEAD28C56F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471A77DD-3ABA-4564-91B0-EC13C024DD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BAC0B78C-10A2-48FD-8A8C-812355685D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E2B4AC65-70E4-4DDD-8058-D8203EEC78E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C19695B0-18A6-46A2-9D6C-C1FB817BA70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BBFDFE0-9465-481D-BDA9-1D88916A6BF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6FB4C40C-23F4-4013-9C13-AC82617D0D8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79D03C6B-BFCC-41AD-8EF9-79D9688AEB8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619DD0E2-D02A-4A21-92B3-90A27F12932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36B8AD2D-543A-49AB-B960-8CE9D489527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BAB1716-538A-49EC-80C7-B64D139980D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8C90117-92A5-49CA-8077-B27000310E2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E18204B4-56D8-44E6-A48B-D199B95A9D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AAF2A9B4-0981-48C1-8F7E-1F9FEDE373D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83C87CD0-E607-44D3-A95B-D2FCC195EFE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82" name="直線コネクタ 281">
          <a:extLst>
            <a:ext uri="{FF2B5EF4-FFF2-40B4-BE49-F238E27FC236}">
              <a16:creationId xmlns:a16="http://schemas.microsoft.com/office/drawing/2014/main" id="{4CA3BF77-9F59-46B9-8D12-9F71017B27CC}"/>
            </a:ext>
          </a:extLst>
        </xdr:cNvPr>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263752E4-BAF8-40C2-91F1-45381324374A}"/>
            </a:ext>
          </a:extLst>
        </xdr:cNvPr>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84" name="直線コネクタ 283">
          <a:extLst>
            <a:ext uri="{FF2B5EF4-FFF2-40B4-BE49-F238E27FC236}">
              <a16:creationId xmlns:a16="http://schemas.microsoft.com/office/drawing/2014/main" id="{697E3CA2-D325-4001-B303-E50EB4A02DCB}"/>
            </a:ext>
          </a:extLst>
        </xdr:cNvPr>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219EBB0F-4B51-4707-87FF-2740BE87E9E5}"/>
            </a:ext>
          </a:extLst>
        </xdr:cNvPr>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86" name="直線コネクタ 285">
          <a:extLst>
            <a:ext uri="{FF2B5EF4-FFF2-40B4-BE49-F238E27FC236}">
              <a16:creationId xmlns:a16="http://schemas.microsoft.com/office/drawing/2014/main" id="{95247465-2F8E-4DB1-8A9C-E08A9CBB1843}"/>
            </a:ext>
          </a:extLst>
        </xdr:cNvPr>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23892</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1E5124D5-108E-49A6-A374-A0C66B6FC690}"/>
            </a:ext>
          </a:extLst>
        </xdr:cNvPr>
        <xdr:cNvSpPr txBox="1"/>
      </xdr:nvSpPr>
      <xdr:spPr>
        <a:xfrm>
          <a:off x="4673600" y="1408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88" name="フローチャート: 判断 287">
          <a:extLst>
            <a:ext uri="{FF2B5EF4-FFF2-40B4-BE49-F238E27FC236}">
              <a16:creationId xmlns:a16="http://schemas.microsoft.com/office/drawing/2014/main" id="{A43713DA-1C99-4E44-917F-B53432D13E2A}"/>
            </a:ext>
          </a:extLst>
        </xdr:cNvPr>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89" name="フローチャート: 判断 288">
          <a:extLst>
            <a:ext uri="{FF2B5EF4-FFF2-40B4-BE49-F238E27FC236}">
              <a16:creationId xmlns:a16="http://schemas.microsoft.com/office/drawing/2014/main" id="{462D50DA-9F76-4EA5-84B9-C389633172E2}"/>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90" name="フローチャート: 判断 289">
          <a:extLst>
            <a:ext uri="{FF2B5EF4-FFF2-40B4-BE49-F238E27FC236}">
              <a16:creationId xmlns:a16="http://schemas.microsoft.com/office/drawing/2014/main" id="{47D30BFB-32BD-4743-AF73-DAD0ED810733}"/>
            </a:ext>
          </a:extLst>
        </xdr:cNvPr>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91" name="フローチャート: 判断 290">
          <a:extLst>
            <a:ext uri="{FF2B5EF4-FFF2-40B4-BE49-F238E27FC236}">
              <a16:creationId xmlns:a16="http://schemas.microsoft.com/office/drawing/2014/main" id="{02678D78-D61D-4DE8-949A-4D8084B8C199}"/>
            </a:ext>
          </a:extLst>
        </xdr:cNvPr>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2" name="フローチャート: 判断 291">
          <a:extLst>
            <a:ext uri="{FF2B5EF4-FFF2-40B4-BE49-F238E27FC236}">
              <a16:creationId xmlns:a16="http://schemas.microsoft.com/office/drawing/2014/main" id="{609C8F44-6782-4FD2-8269-15F00C3EB925}"/>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1AC104A-F8B0-405B-A6BE-D8CFEBB070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9DC4758-3EEF-4358-8CB9-C983807C6B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FE4F0A4-5EF2-45D6-92B6-2C4251020D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D92BC65-2A63-4593-BFAA-A9FA771B34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97AB4DF-AD37-436D-9799-0BC0F7F894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1015</xdr:rowOff>
    </xdr:from>
    <xdr:to>
      <xdr:col>24</xdr:col>
      <xdr:colOff>114300</xdr:colOff>
      <xdr:row>85</xdr:row>
      <xdr:rowOff>102615</xdr:rowOff>
    </xdr:to>
    <xdr:sp macro="" textlink="">
      <xdr:nvSpPr>
        <xdr:cNvPr id="298" name="楕円 297">
          <a:extLst>
            <a:ext uri="{FF2B5EF4-FFF2-40B4-BE49-F238E27FC236}">
              <a16:creationId xmlns:a16="http://schemas.microsoft.com/office/drawing/2014/main" id="{2AFECA80-303F-4C47-9839-494AC37AB7DF}"/>
            </a:ext>
          </a:extLst>
        </xdr:cNvPr>
        <xdr:cNvSpPr/>
      </xdr:nvSpPr>
      <xdr:spPr>
        <a:xfrm>
          <a:off x="4584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87392</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C719FE44-FFB8-4893-9AA4-30F1C0C7C3CA}"/>
            </a:ext>
          </a:extLst>
        </xdr:cNvPr>
        <xdr:cNvSpPr txBox="1"/>
      </xdr:nvSpPr>
      <xdr:spPr>
        <a:xfrm>
          <a:off x="4673600" y="1448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xdr:rowOff>
    </xdr:from>
    <xdr:to>
      <xdr:col>20</xdr:col>
      <xdr:colOff>38100</xdr:colOff>
      <xdr:row>85</xdr:row>
      <xdr:rowOff>114046</xdr:rowOff>
    </xdr:to>
    <xdr:sp macro="" textlink="">
      <xdr:nvSpPr>
        <xdr:cNvPr id="300" name="楕円 299">
          <a:extLst>
            <a:ext uri="{FF2B5EF4-FFF2-40B4-BE49-F238E27FC236}">
              <a16:creationId xmlns:a16="http://schemas.microsoft.com/office/drawing/2014/main" id="{44E3EAEF-203B-4084-8C48-B2356F51C4D9}"/>
            </a:ext>
          </a:extLst>
        </xdr:cNvPr>
        <xdr:cNvSpPr/>
      </xdr:nvSpPr>
      <xdr:spPr>
        <a:xfrm>
          <a:off x="3746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51815</xdr:rowOff>
    </xdr:from>
    <xdr:to>
      <xdr:col>24</xdr:col>
      <xdr:colOff>63500</xdr:colOff>
      <xdr:row>85</xdr:row>
      <xdr:rowOff>63246</xdr:rowOff>
    </xdr:to>
    <xdr:cxnSp macro="">
      <xdr:nvCxnSpPr>
        <xdr:cNvPr id="301" name="直線コネクタ 300">
          <a:extLst>
            <a:ext uri="{FF2B5EF4-FFF2-40B4-BE49-F238E27FC236}">
              <a16:creationId xmlns:a16="http://schemas.microsoft.com/office/drawing/2014/main" id="{8B03DB4C-1E17-4399-A453-2A17B39E7E5C}"/>
            </a:ext>
          </a:extLst>
        </xdr:cNvPr>
        <xdr:cNvCxnSpPr/>
      </xdr:nvCxnSpPr>
      <xdr:spPr>
        <a:xfrm flipV="1">
          <a:off x="3797300" y="1462506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149606</xdr:rowOff>
    </xdr:from>
    <xdr:to>
      <xdr:col>15</xdr:col>
      <xdr:colOff>101600</xdr:colOff>
      <xdr:row>85</xdr:row>
      <xdr:rowOff>79756</xdr:rowOff>
    </xdr:to>
    <xdr:sp macro="" textlink="">
      <xdr:nvSpPr>
        <xdr:cNvPr id="302" name="楕円 301">
          <a:extLst>
            <a:ext uri="{FF2B5EF4-FFF2-40B4-BE49-F238E27FC236}">
              <a16:creationId xmlns:a16="http://schemas.microsoft.com/office/drawing/2014/main" id="{5CD53EC5-38B6-4578-BD4A-1F50F7DDB97E}"/>
            </a:ext>
          </a:extLst>
        </xdr:cNvPr>
        <xdr:cNvSpPr/>
      </xdr:nvSpPr>
      <xdr:spPr>
        <a:xfrm>
          <a:off x="2857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28956</xdr:rowOff>
    </xdr:from>
    <xdr:to>
      <xdr:col>19</xdr:col>
      <xdr:colOff>177800</xdr:colOff>
      <xdr:row>85</xdr:row>
      <xdr:rowOff>63246</xdr:rowOff>
    </xdr:to>
    <xdr:cxnSp macro="">
      <xdr:nvCxnSpPr>
        <xdr:cNvPr id="303" name="直線コネクタ 302">
          <a:extLst>
            <a:ext uri="{FF2B5EF4-FFF2-40B4-BE49-F238E27FC236}">
              <a16:creationId xmlns:a16="http://schemas.microsoft.com/office/drawing/2014/main" id="{0AABBB1E-DEA7-4520-A13E-2184757609A4}"/>
            </a:ext>
          </a:extLst>
        </xdr:cNvPr>
        <xdr:cNvCxnSpPr/>
      </xdr:nvCxnSpPr>
      <xdr:spPr>
        <a:xfrm>
          <a:off x="2908300" y="146022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110744</xdr:rowOff>
    </xdr:from>
    <xdr:to>
      <xdr:col>10</xdr:col>
      <xdr:colOff>165100</xdr:colOff>
      <xdr:row>85</xdr:row>
      <xdr:rowOff>40894</xdr:rowOff>
    </xdr:to>
    <xdr:sp macro="" textlink="">
      <xdr:nvSpPr>
        <xdr:cNvPr id="304" name="楕円 303">
          <a:extLst>
            <a:ext uri="{FF2B5EF4-FFF2-40B4-BE49-F238E27FC236}">
              <a16:creationId xmlns:a16="http://schemas.microsoft.com/office/drawing/2014/main" id="{A4D0DBE6-4F73-4078-A2C5-7B40DE112F99}"/>
            </a:ext>
          </a:extLst>
        </xdr:cNvPr>
        <xdr:cNvSpPr/>
      </xdr:nvSpPr>
      <xdr:spPr>
        <a:xfrm>
          <a:off x="196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161544</xdr:rowOff>
    </xdr:from>
    <xdr:to>
      <xdr:col>15</xdr:col>
      <xdr:colOff>50800</xdr:colOff>
      <xdr:row>85</xdr:row>
      <xdr:rowOff>28956</xdr:rowOff>
    </xdr:to>
    <xdr:cxnSp macro="">
      <xdr:nvCxnSpPr>
        <xdr:cNvPr id="305" name="直線コネクタ 304">
          <a:extLst>
            <a:ext uri="{FF2B5EF4-FFF2-40B4-BE49-F238E27FC236}">
              <a16:creationId xmlns:a16="http://schemas.microsoft.com/office/drawing/2014/main" id="{0C4F0068-A834-421D-AD94-61D2E1C6DFD1}"/>
            </a:ext>
          </a:extLst>
        </xdr:cNvPr>
        <xdr:cNvCxnSpPr/>
      </xdr:nvCxnSpPr>
      <xdr:spPr>
        <a:xfrm>
          <a:off x="2019300" y="145633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6" name="楕円 305">
          <a:extLst>
            <a:ext uri="{FF2B5EF4-FFF2-40B4-BE49-F238E27FC236}">
              <a16:creationId xmlns:a16="http://schemas.microsoft.com/office/drawing/2014/main" id="{0DD93C8D-86FE-410D-9110-B22BEBF6718B}"/>
            </a:ext>
          </a:extLst>
        </xdr:cNvPr>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161544</xdr:rowOff>
    </xdr:from>
    <xdr:to>
      <xdr:col>10</xdr:col>
      <xdr:colOff>114300</xdr:colOff>
      <xdr:row>86</xdr:row>
      <xdr:rowOff>38100</xdr:rowOff>
    </xdr:to>
    <xdr:cxnSp macro="">
      <xdr:nvCxnSpPr>
        <xdr:cNvPr id="307" name="直線コネクタ 306">
          <a:extLst>
            <a:ext uri="{FF2B5EF4-FFF2-40B4-BE49-F238E27FC236}">
              <a16:creationId xmlns:a16="http://schemas.microsoft.com/office/drawing/2014/main" id="{2652F5D3-4381-4C5C-B3C5-C4DCB791A8C1}"/>
            </a:ext>
          </a:extLst>
        </xdr:cNvPr>
        <xdr:cNvCxnSpPr/>
      </xdr:nvCxnSpPr>
      <xdr:spPr>
        <a:xfrm flipV="1">
          <a:off x="1130300" y="145633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08" name="n_1aveValue【福祉施設】&#10;有形固定資産減価償却率">
          <a:extLst>
            <a:ext uri="{FF2B5EF4-FFF2-40B4-BE49-F238E27FC236}">
              <a16:creationId xmlns:a16="http://schemas.microsoft.com/office/drawing/2014/main" id="{61B994CB-2D89-4B3D-800D-EFB9AB03803B}"/>
            </a:ext>
          </a:extLst>
        </xdr:cNvPr>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114571</xdr:rowOff>
    </xdr:from>
    <xdr:ext cx="405111" cy="259045"/>
    <xdr:sp macro="" textlink="">
      <xdr:nvSpPr>
        <xdr:cNvPr id="309" name="n_2aveValue【福祉施設】&#10;有形固定資産減価償却率">
          <a:extLst>
            <a:ext uri="{FF2B5EF4-FFF2-40B4-BE49-F238E27FC236}">
              <a16:creationId xmlns:a16="http://schemas.microsoft.com/office/drawing/2014/main" id="{2A3764DB-A84B-4752-A068-081373370306}"/>
            </a:ext>
          </a:extLst>
        </xdr:cNvPr>
        <xdr:cNvSpPr txBox="1"/>
      </xdr:nvSpPr>
      <xdr:spPr>
        <a:xfrm>
          <a:off x="2705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91712</xdr:rowOff>
    </xdr:from>
    <xdr:ext cx="405111" cy="259045"/>
    <xdr:sp macro="" textlink="">
      <xdr:nvSpPr>
        <xdr:cNvPr id="310" name="n_3aveValue【福祉施設】&#10;有形固定資産減価償却率">
          <a:extLst>
            <a:ext uri="{FF2B5EF4-FFF2-40B4-BE49-F238E27FC236}">
              <a16:creationId xmlns:a16="http://schemas.microsoft.com/office/drawing/2014/main" id="{C3656A7B-1E4E-4ADC-9D72-157B79A70D29}"/>
            </a:ext>
          </a:extLst>
        </xdr:cNvPr>
        <xdr:cNvSpPr txBox="1"/>
      </xdr:nvSpPr>
      <xdr:spPr>
        <a:xfrm>
          <a:off x="18167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311" name="n_4aveValue【福祉施設】&#10;有形固定資産減価償却率">
          <a:extLst>
            <a:ext uri="{FF2B5EF4-FFF2-40B4-BE49-F238E27FC236}">
              <a16:creationId xmlns:a16="http://schemas.microsoft.com/office/drawing/2014/main" id="{22776318-18C7-44A2-A2B9-8C5E6654540C}"/>
            </a:ext>
          </a:extLst>
        </xdr:cNvPr>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105173</xdr:rowOff>
    </xdr:from>
    <xdr:ext cx="405111" cy="259045"/>
    <xdr:sp macro="" textlink="">
      <xdr:nvSpPr>
        <xdr:cNvPr id="312" name="n_1mainValue【福祉施設】&#10;有形固定資産減価償却率">
          <a:extLst>
            <a:ext uri="{FF2B5EF4-FFF2-40B4-BE49-F238E27FC236}">
              <a16:creationId xmlns:a16="http://schemas.microsoft.com/office/drawing/2014/main" id="{98E7C2DB-BB17-4B72-96C8-FF02E06B7E3C}"/>
            </a:ext>
          </a:extLst>
        </xdr:cNvPr>
        <xdr:cNvSpPr txBox="1"/>
      </xdr:nvSpPr>
      <xdr:spPr>
        <a:xfrm>
          <a:off x="3582044" y="1467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70883</xdr:rowOff>
    </xdr:from>
    <xdr:ext cx="405111" cy="259045"/>
    <xdr:sp macro="" textlink="">
      <xdr:nvSpPr>
        <xdr:cNvPr id="313" name="n_2mainValue【福祉施設】&#10;有形固定資産減価償却率">
          <a:extLst>
            <a:ext uri="{FF2B5EF4-FFF2-40B4-BE49-F238E27FC236}">
              <a16:creationId xmlns:a16="http://schemas.microsoft.com/office/drawing/2014/main" id="{EAC321D8-4571-4218-B3EF-A1897FC4A1EE}"/>
            </a:ext>
          </a:extLst>
        </xdr:cNvPr>
        <xdr:cNvSpPr txBox="1"/>
      </xdr:nvSpPr>
      <xdr:spPr>
        <a:xfrm>
          <a:off x="2705744" y="1464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32021</xdr:rowOff>
    </xdr:from>
    <xdr:ext cx="405111" cy="259045"/>
    <xdr:sp macro="" textlink="">
      <xdr:nvSpPr>
        <xdr:cNvPr id="314" name="n_3mainValue【福祉施設】&#10;有形固定資産減価償却率">
          <a:extLst>
            <a:ext uri="{FF2B5EF4-FFF2-40B4-BE49-F238E27FC236}">
              <a16:creationId xmlns:a16="http://schemas.microsoft.com/office/drawing/2014/main" id="{D65088BE-99CB-4953-94C4-107C0F23E7FE}"/>
            </a:ext>
          </a:extLst>
        </xdr:cNvPr>
        <xdr:cNvSpPr txBox="1"/>
      </xdr:nvSpPr>
      <xdr:spPr>
        <a:xfrm>
          <a:off x="1816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5" name="n_4mainValue【福祉施設】&#10;有形固定資産減価償却率">
          <a:extLst>
            <a:ext uri="{FF2B5EF4-FFF2-40B4-BE49-F238E27FC236}">
              <a16:creationId xmlns:a16="http://schemas.microsoft.com/office/drawing/2014/main" id="{251E3EF7-F5E1-48B4-944F-1C1FA1FD7445}"/>
            </a:ext>
          </a:extLst>
        </xdr:cNvPr>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E02D70A2-68F3-4FE7-A1FE-DB0E36858D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96EB0D28-1371-4854-A951-96559829C8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B5C44F3-3F57-4AAF-BB53-D57420E30B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C2C79164-566E-4AF7-8540-2FF2D71E1A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CFEB9ACC-89EA-44AA-BE9C-94B19808D0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A1991AFB-1F77-4691-A421-084CE32C27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CBAD19FF-86C7-448A-A74D-2B8525DDB5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AC6C8322-0911-45B3-B305-691AEF6002F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E2F9113E-0F83-45B5-979F-3D3D276E11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2063694F-F75B-4741-A741-77CED6C697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9AC2D589-BDE9-4839-B07E-78FCC0E246E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DF5B6BEB-6EF1-4287-A9DC-0AF7CD80F7D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82FA4AF3-5547-440A-8FD3-88A5B86F9FA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A836B215-4D94-4785-A5DA-B1741838BC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BE175672-A4C9-4F3B-9A55-05FD06948B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7CCDE8AA-D63A-47E8-8C73-C6170910CF1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21BE156F-51E8-48A9-A93B-9654468FCC8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E4C92C2F-2A76-4B05-8323-8BF1316898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A44D8B53-6D46-4840-A448-4147145FAA1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253838D8-06D1-4B54-B1D9-CF360F05587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A89AA1FA-C444-4A88-9A13-44F2E9812F4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5D8E0B60-DCD7-4054-B470-C4F63BC311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2CFB4C56-7893-4696-99F7-5899B3F14E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38100</xdr:rowOff>
    </xdr:from>
    <xdr:to>
      <xdr:col>54</xdr:col>
      <xdr:colOff>189865</xdr:colOff>
      <xdr:row>85</xdr:row>
      <xdr:rowOff>95250</xdr:rowOff>
    </xdr:to>
    <xdr:cxnSp macro="">
      <xdr:nvCxnSpPr>
        <xdr:cNvPr id="339" name="直線コネクタ 338">
          <a:extLst>
            <a:ext uri="{FF2B5EF4-FFF2-40B4-BE49-F238E27FC236}">
              <a16:creationId xmlns:a16="http://schemas.microsoft.com/office/drawing/2014/main" id="{B475E7BC-BBDA-4B81-B489-C2BBDDBFA9EE}"/>
            </a:ext>
          </a:extLst>
        </xdr:cNvPr>
        <xdr:cNvCxnSpPr/>
      </xdr:nvCxnSpPr>
      <xdr:spPr>
        <a:xfrm flipV="1">
          <a:off x="10476865" y="13239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99077</xdr:rowOff>
    </xdr:from>
    <xdr:ext cx="469744" cy="259045"/>
    <xdr:sp macro="" textlink="">
      <xdr:nvSpPr>
        <xdr:cNvPr id="340" name="【福祉施設】&#10;一人当たり面積最小値テキスト">
          <a:extLst>
            <a:ext uri="{FF2B5EF4-FFF2-40B4-BE49-F238E27FC236}">
              <a16:creationId xmlns:a16="http://schemas.microsoft.com/office/drawing/2014/main" id="{E308CCBB-FC9E-44C7-AE93-6C437D06A9BA}"/>
            </a:ext>
          </a:extLst>
        </xdr:cNvPr>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95250</xdr:rowOff>
    </xdr:from>
    <xdr:to>
      <xdr:col>55</xdr:col>
      <xdr:colOff>88900</xdr:colOff>
      <xdr:row>85</xdr:row>
      <xdr:rowOff>95250</xdr:rowOff>
    </xdr:to>
    <xdr:cxnSp macro="">
      <xdr:nvCxnSpPr>
        <xdr:cNvPr id="341" name="直線コネクタ 340">
          <a:extLst>
            <a:ext uri="{FF2B5EF4-FFF2-40B4-BE49-F238E27FC236}">
              <a16:creationId xmlns:a16="http://schemas.microsoft.com/office/drawing/2014/main" id="{36A31DF3-C76B-460A-9797-E1E38E9563A9}"/>
            </a:ext>
          </a:extLst>
        </xdr:cNvPr>
        <xdr:cNvCxnSpPr/>
      </xdr:nvCxnSpPr>
      <xdr:spPr>
        <a:xfrm>
          <a:off x="10388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156227</xdr:rowOff>
    </xdr:from>
    <xdr:ext cx="469744" cy="259045"/>
    <xdr:sp macro="" textlink="">
      <xdr:nvSpPr>
        <xdr:cNvPr id="342" name="【福祉施設】&#10;一人当たり面積最大値テキスト">
          <a:extLst>
            <a:ext uri="{FF2B5EF4-FFF2-40B4-BE49-F238E27FC236}">
              <a16:creationId xmlns:a16="http://schemas.microsoft.com/office/drawing/2014/main" id="{2D28F578-B2CC-4E3A-9320-E2B67FDF2C89}"/>
            </a:ext>
          </a:extLst>
        </xdr:cNvPr>
        <xdr:cNvSpPr txBox="1"/>
      </xdr:nvSpPr>
      <xdr:spPr>
        <a:xfrm>
          <a:off x="10515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38100</xdr:rowOff>
    </xdr:from>
    <xdr:to>
      <xdr:col>55</xdr:col>
      <xdr:colOff>88900</xdr:colOff>
      <xdr:row>77</xdr:row>
      <xdr:rowOff>38100</xdr:rowOff>
    </xdr:to>
    <xdr:cxnSp macro="">
      <xdr:nvCxnSpPr>
        <xdr:cNvPr id="343" name="直線コネクタ 342">
          <a:extLst>
            <a:ext uri="{FF2B5EF4-FFF2-40B4-BE49-F238E27FC236}">
              <a16:creationId xmlns:a16="http://schemas.microsoft.com/office/drawing/2014/main" id="{3D415833-0EB2-4C71-A8E5-E36A8E6FB641}"/>
            </a:ext>
          </a:extLst>
        </xdr:cNvPr>
        <xdr:cNvCxnSpPr/>
      </xdr:nvCxnSpPr>
      <xdr:spPr>
        <a:xfrm>
          <a:off x="10388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162577</xdr:rowOff>
    </xdr:from>
    <xdr:ext cx="469744" cy="259045"/>
    <xdr:sp macro="" textlink="">
      <xdr:nvSpPr>
        <xdr:cNvPr id="344" name="【福祉施設】&#10;一人当たり面積平均値テキスト">
          <a:extLst>
            <a:ext uri="{FF2B5EF4-FFF2-40B4-BE49-F238E27FC236}">
              <a16:creationId xmlns:a16="http://schemas.microsoft.com/office/drawing/2014/main" id="{9A6E0E2D-7A37-4CAD-A329-610691ABEEBC}"/>
            </a:ext>
          </a:extLst>
        </xdr:cNvPr>
        <xdr:cNvSpPr txBox="1"/>
      </xdr:nvSpPr>
      <xdr:spPr>
        <a:xfrm>
          <a:off x="105156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139700</xdr:rowOff>
    </xdr:from>
    <xdr:to>
      <xdr:col>55</xdr:col>
      <xdr:colOff>50800</xdr:colOff>
      <xdr:row>82</xdr:row>
      <xdr:rowOff>69850</xdr:rowOff>
    </xdr:to>
    <xdr:sp macro="" textlink="">
      <xdr:nvSpPr>
        <xdr:cNvPr id="345" name="フローチャート: 判断 344">
          <a:extLst>
            <a:ext uri="{FF2B5EF4-FFF2-40B4-BE49-F238E27FC236}">
              <a16:creationId xmlns:a16="http://schemas.microsoft.com/office/drawing/2014/main" id="{9845CAEF-8CB9-4E37-93FD-AA0B7A5576F4}"/>
            </a:ext>
          </a:extLst>
        </xdr:cNvPr>
        <xdr:cNvSpPr/>
      </xdr:nvSpPr>
      <xdr:spPr>
        <a:xfrm>
          <a:off x="10426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158750</xdr:rowOff>
    </xdr:from>
    <xdr:to>
      <xdr:col>50</xdr:col>
      <xdr:colOff>165100</xdr:colOff>
      <xdr:row>81</xdr:row>
      <xdr:rowOff>88900</xdr:rowOff>
    </xdr:to>
    <xdr:sp macro="" textlink="">
      <xdr:nvSpPr>
        <xdr:cNvPr id="346" name="フローチャート: 判断 345">
          <a:extLst>
            <a:ext uri="{FF2B5EF4-FFF2-40B4-BE49-F238E27FC236}">
              <a16:creationId xmlns:a16="http://schemas.microsoft.com/office/drawing/2014/main" id="{0F969616-48CA-400E-ACE5-A22AC480A551}"/>
            </a:ext>
          </a:extLst>
        </xdr:cNvPr>
        <xdr:cNvSpPr/>
      </xdr:nvSpPr>
      <xdr:spPr>
        <a:xfrm>
          <a:off x="958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47" name="フローチャート: 判断 346">
          <a:extLst>
            <a:ext uri="{FF2B5EF4-FFF2-40B4-BE49-F238E27FC236}">
              <a16:creationId xmlns:a16="http://schemas.microsoft.com/office/drawing/2014/main" id="{274A2B54-9320-4438-ACEB-B65E58B6847B}"/>
            </a:ext>
          </a:extLst>
        </xdr:cNvPr>
        <xdr:cNvSpPr/>
      </xdr:nvSpPr>
      <xdr:spPr>
        <a:xfrm>
          <a:off x="86995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101600</xdr:rowOff>
    </xdr:from>
    <xdr:to>
      <xdr:col>41</xdr:col>
      <xdr:colOff>101600</xdr:colOff>
      <xdr:row>81</xdr:row>
      <xdr:rowOff>31750</xdr:rowOff>
    </xdr:to>
    <xdr:sp macro="" textlink="">
      <xdr:nvSpPr>
        <xdr:cNvPr id="348" name="フローチャート: 判断 347">
          <a:extLst>
            <a:ext uri="{FF2B5EF4-FFF2-40B4-BE49-F238E27FC236}">
              <a16:creationId xmlns:a16="http://schemas.microsoft.com/office/drawing/2014/main" id="{A45B70DE-DE60-4BAA-A6C0-7E5B3723CC5F}"/>
            </a:ext>
          </a:extLst>
        </xdr:cNvPr>
        <xdr:cNvSpPr/>
      </xdr:nvSpPr>
      <xdr:spPr>
        <a:xfrm>
          <a:off x="781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82550</xdr:rowOff>
    </xdr:from>
    <xdr:to>
      <xdr:col>36</xdr:col>
      <xdr:colOff>165100</xdr:colOff>
      <xdr:row>78</xdr:row>
      <xdr:rowOff>12700</xdr:rowOff>
    </xdr:to>
    <xdr:sp macro="" textlink="">
      <xdr:nvSpPr>
        <xdr:cNvPr id="349" name="フローチャート: 判断 348">
          <a:extLst>
            <a:ext uri="{FF2B5EF4-FFF2-40B4-BE49-F238E27FC236}">
              <a16:creationId xmlns:a16="http://schemas.microsoft.com/office/drawing/2014/main" id="{BDB728CE-2BA6-4E00-B7C9-D446E3855E54}"/>
            </a:ext>
          </a:extLst>
        </xdr:cNvPr>
        <xdr:cNvSpPr/>
      </xdr:nvSpPr>
      <xdr:spPr>
        <a:xfrm>
          <a:off x="6921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023E7D5-0AAC-4BED-9000-00EFC61FDF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C3C8E58-1AA0-4C61-ADA0-4AD7B2FBDC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5A870DC-3AEB-4D81-A6A7-E4206B8D75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563E170-7030-48D2-BBE1-4FDE599C94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9EF4863-0809-47F9-9C0D-CDA3FED9C9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55" name="楕円 354">
          <a:extLst>
            <a:ext uri="{FF2B5EF4-FFF2-40B4-BE49-F238E27FC236}">
              <a16:creationId xmlns:a16="http://schemas.microsoft.com/office/drawing/2014/main" id="{3F66E583-8864-4A07-A16A-FD8703DA0680}"/>
            </a:ext>
          </a:extLst>
        </xdr:cNvPr>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56" name="【福祉施設】&#10;一人当たり面積該当値テキスト">
          <a:extLst>
            <a:ext uri="{FF2B5EF4-FFF2-40B4-BE49-F238E27FC236}">
              <a16:creationId xmlns:a16="http://schemas.microsoft.com/office/drawing/2014/main" id="{EBB221EA-3269-4524-BC0A-9928D39B0671}"/>
            </a:ext>
          </a:extLst>
        </xdr:cNvPr>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57" name="楕円 356">
          <a:extLst>
            <a:ext uri="{FF2B5EF4-FFF2-40B4-BE49-F238E27FC236}">
              <a16:creationId xmlns:a16="http://schemas.microsoft.com/office/drawing/2014/main" id="{80F5949C-A849-4544-89F5-06B71B2E9347}"/>
            </a:ext>
          </a:extLst>
        </xdr:cNvPr>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95250</xdr:rowOff>
    </xdr:to>
    <xdr:cxnSp macro="">
      <xdr:nvCxnSpPr>
        <xdr:cNvPr id="358" name="直線コネクタ 357">
          <a:extLst>
            <a:ext uri="{FF2B5EF4-FFF2-40B4-BE49-F238E27FC236}">
              <a16:creationId xmlns:a16="http://schemas.microsoft.com/office/drawing/2014/main" id="{2A90EFAC-15F1-4459-B8DE-633290EAE8C4}"/>
            </a:ext>
          </a:extLst>
        </xdr:cNvPr>
        <xdr:cNvCxnSpPr/>
      </xdr:nvCxnSpPr>
      <xdr:spPr>
        <a:xfrm flipV="1">
          <a:off x="9639300" y="14478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9" name="楕円 358">
          <a:extLst>
            <a:ext uri="{FF2B5EF4-FFF2-40B4-BE49-F238E27FC236}">
              <a16:creationId xmlns:a16="http://schemas.microsoft.com/office/drawing/2014/main" id="{C62AF420-14AB-433F-9C6F-16026860D884}"/>
            </a:ext>
          </a:extLst>
        </xdr:cNvPr>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95250</xdr:rowOff>
    </xdr:to>
    <xdr:cxnSp macro="">
      <xdr:nvCxnSpPr>
        <xdr:cNvPr id="360" name="直線コネクタ 359">
          <a:extLst>
            <a:ext uri="{FF2B5EF4-FFF2-40B4-BE49-F238E27FC236}">
              <a16:creationId xmlns:a16="http://schemas.microsoft.com/office/drawing/2014/main" id="{497C74EB-7154-4200-AE3A-4F2272D0FE4D}"/>
            </a:ext>
          </a:extLst>
        </xdr:cNvPr>
        <xdr:cNvCxnSpPr/>
      </xdr:nvCxnSpPr>
      <xdr:spPr>
        <a:xfrm>
          <a:off x="8750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1" name="楕円 360">
          <a:extLst>
            <a:ext uri="{FF2B5EF4-FFF2-40B4-BE49-F238E27FC236}">
              <a16:creationId xmlns:a16="http://schemas.microsoft.com/office/drawing/2014/main" id="{BDDEE757-10C1-46A3-B9C8-D81822DE5514}"/>
            </a:ext>
          </a:extLst>
        </xdr:cNvPr>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95250</xdr:rowOff>
    </xdr:to>
    <xdr:cxnSp macro="">
      <xdr:nvCxnSpPr>
        <xdr:cNvPr id="362" name="直線コネクタ 361">
          <a:extLst>
            <a:ext uri="{FF2B5EF4-FFF2-40B4-BE49-F238E27FC236}">
              <a16:creationId xmlns:a16="http://schemas.microsoft.com/office/drawing/2014/main" id="{DF31C645-0C4C-444A-8A31-9AF0B6BD3A8B}"/>
            </a:ext>
          </a:extLst>
        </xdr:cNvPr>
        <xdr:cNvCxnSpPr/>
      </xdr:nvCxnSpPr>
      <xdr:spPr>
        <a:xfrm>
          <a:off x="7861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120650</xdr:rowOff>
    </xdr:from>
    <xdr:to>
      <xdr:col>36</xdr:col>
      <xdr:colOff>165100</xdr:colOff>
      <xdr:row>86</xdr:row>
      <xdr:rowOff>50800</xdr:rowOff>
    </xdr:to>
    <xdr:sp macro="" textlink="">
      <xdr:nvSpPr>
        <xdr:cNvPr id="363" name="楕円 362">
          <a:extLst>
            <a:ext uri="{FF2B5EF4-FFF2-40B4-BE49-F238E27FC236}">
              <a16:creationId xmlns:a16="http://schemas.microsoft.com/office/drawing/2014/main" id="{810BE4D9-88CA-420A-9CEE-EA6CB7130E5D}"/>
            </a:ext>
          </a:extLst>
        </xdr:cNvPr>
        <xdr:cNvSpPr/>
      </xdr:nvSpPr>
      <xdr:spPr>
        <a:xfrm>
          <a:off x="6921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86</xdr:row>
      <xdr:rowOff>0</xdr:rowOff>
    </xdr:to>
    <xdr:cxnSp macro="">
      <xdr:nvCxnSpPr>
        <xdr:cNvPr id="364" name="直線コネクタ 363">
          <a:extLst>
            <a:ext uri="{FF2B5EF4-FFF2-40B4-BE49-F238E27FC236}">
              <a16:creationId xmlns:a16="http://schemas.microsoft.com/office/drawing/2014/main" id="{A09070B6-9F31-46AB-B1B5-23BD0F1BF42B}"/>
            </a:ext>
          </a:extLst>
        </xdr:cNvPr>
        <xdr:cNvCxnSpPr/>
      </xdr:nvCxnSpPr>
      <xdr:spPr>
        <a:xfrm flipV="1">
          <a:off x="6972300" y="144970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105427</xdr:rowOff>
    </xdr:from>
    <xdr:ext cx="469744" cy="259045"/>
    <xdr:sp macro="" textlink="">
      <xdr:nvSpPr>
        <xdr:cNvPr id="365" name="n_1aveValue【福祉施設】&#10;一人当たり面積">
          <a:extLst>
            <a:ext uri="{FF2B5EF4-FFF2-40B4-BE49-F238E27FC236}">
              <a16:creationId xmlns:a16="http://schemas.microsoft.com/office/drawing/2014/main" id="{9E7499E7-0B8D-44A7-B2C2-46F9CD628C44}"/>
            </a:ext>
          </a:extLst>
        </xdr:cNvPr>
        <xdr:cNvSpPr txBox="1"/>
      </xdr:nvSpPr>
      <xdr:spPr>
        <a:xfrm>
          <a:off x="9391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66" name="n_2aveValue【福祉施設】&#10;一人当たり面積">
          <a:extLst>
            <a:ext uri="{FF2B5EF4-FFF2-40B4-BE49-F238E27FC236}">
              <a16:creationId xmlns:a16="http://schemas.microsoft.com/office/drawing/2014/main" id="{628F185B-0BF2-4BC4-A1EF-A27F69B0AE6C}"/>
            </a:ext>
          </a:extLst>
        </xdr:cNvPr>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67" name="n_3aveValue【福祉施設】&#10;一人当たり面積">
          <a:extLst>
            <a:ext uri="{FF2B5EF4-FFF2-40B4-BE49-F238E27FC236}">
              <a16:creationId xmlns:a16="http://schemas.microsoft.com/office/drawing/2014/main" id="{CA90357D-5007-4224-8F61-FDDFF3BF8E4F}"/>
            </a:ext>
          </a:extLst>
        </xdr:cNvPr>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29227</xdr:rowOff>
    </xdr:from>
    <xdr:ext cx="469744" cy="259045"/>
    <xdr:sp macro="" textlink="">
      <xdr:nvSpPr>
        <xdr:cNvPr id="368" name="n_4aveValue【福祉施設】&#10;一人当たり面積">
          <a:extLst>
            <a:ext uri="{FF2B5EF4-FFF2-40B4-BE49-F238E27FC236}">
              <a16:creationId xmlns:a16="http://schemas.microsoft.com/office/drawing/2014/main" id="{E1314E94-89E5-4334-A3D6-A501AFE74D41}"/>
            </a:ext>
          </a:extLst>
        </xdr:cNvPr>
        <xdr:cNvSpPr txBox="1"/>
      </xdr:nvSpPr>
      <xdr:spPr>
        <a:xfrm>
          <a:off x="673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69" name="n_1mainValue【福祉施設】&#10;一人当たり面積">
          <a:extLst>
            <a:ext uri="{FF2B5EF4-FFF2-40B4-BE49-F238E27FC236}">
              <a16:creationId xmlns:a16="http://schemas.microsoft.com/office/drawing/2014/main" id="{3DC4C13C-5ABA-40A9-9713-4F4791AEF46A}"/>
            </a:ext>
          </a:extLst>
        </xdr:cNvPr>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0" name="n_2mainValue【福祉施設】&#10;一人当たり面積">
          <a:extLst>
            <a:ext uri="{FF2B5EF4-FFF2-40B4-BE49-F238E27FC236}">
              <a16:creationId xmlns:a16="http://schemas.microsoft.com/office/drawing/2014/main" id="{5ADDD638-5AC3-47F4-AD90-6B0D90265840}"/>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71" name="n_3mainValue【福祉施設】&#10;一人当たり面積">
          <a:extLst>
            <a:ext uri="{FF2B5EF4-FFF2-40B4-BE49-F238E27FC236}">
              <a16:creationId xmlns:a16="http://schemas.microsoft.com/office/drawing/2014/main" id="{3EF0227E-64C0-4688-B33F-E82D096C8EFE}"/>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41927</xdr:rowOff>
    </xdr:from>
    <xdr:ext cx="469744" cy="259045"/>
    <xdr:sp macro="" textlink="">
      <xdr:nvSpPr>
        <xdr:cNvPr id="372" name="n_4mainValue【福祉施設】&#10;一人当たり面積">
          <a:extLst>
            <a:ext uri="{FF2B5EF4-FFF2-40B4-BE49-F238E27FC236}">
              <a16:creationId xmlns:a16="http://schemas.microsoft.com/office/drawing/2014/main" id="{3B063EA1-814C-48BC-92CB-85E4C1CF0CBA}"/>
            </a:ext>
          </a:extLst>
        </xdr:cNvPr>
        <xdr:cNvSpPr txBox="1"/>
      </xdr:nvSpPr>
      <xdr:spPr>
        <a:xfrm>
          <a:off x="6737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1A8C58DE-DDE2-4D46-AAE8-CC90169559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408B6F56-041F-4968-87C2-A5C19A397A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83AB6BA-F63E-41AC-A9D5-653DD0E6F3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9CDCB330-B01F-4F73-8520-FA4DCE0DB6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555E122E-D494-404A-B020-43632BDF00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F0207C0E-8408-4101-B4D4-026988EB14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6B93D599-0CD3-4711-B993-630932B736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2D279144-703F-4CE8-87A7-B16B7AFEF79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C994FDE2-A921-4206-B22F-812FB50B70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BB10A964-CD32-40D6-AEB6-749EC06F11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87BD6D6C-E639-4B52-92E0-DD23D4D46A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EA42C5B3-3911-4AD7-AEBC-90C384AF36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89FF8C71-34D9-4C12-B1DA-EC5FD4DF6A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D6E36D24-3796-4DFC-8A36-19986D6786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A4B93746-E116-411E-9108-6256123F84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D08462A9-F594-4276-ACC1-9A722481AC1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784CD791-A632-4C7C-B7D7-D4268FF93E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63999F9C-E244-4A77-A013-2C18AA4890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A88191FE-EE47-4D13-9D91-BE611C0D45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DB720DB1-1756-4381-AEFB-39A98135D9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85030DA1-2669-42CE-9CD5-1286D5F719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4D809CD8-A2F5-4A9E-99A1-D3E7E6658B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A2538C54-F434-4B9D-A502-AA29266D91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BDCD1F0C-04DD-47FD-8BC4-24BF969D85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389D6CF9-D333-47B4-B0D8-5A511DFB4C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5F6AB0A0-AFD4-4C73-98BE-08DE239D19F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A264D045-9795-4F5B-9636-2BE67FDD94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6AD6FC03-4099-4F64-BE41-B0607A02157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CFF29D20-32EA-43A6-B698-B686C14D17B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B47ADCA-84A3-4F06-B78B-57705FE4EE1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A9024377-7A21-4753-B19E-AE376E9F96B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7E318ABE-DDD4-4A66-BA33-1C684B4A745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78AEC730-78BC-44BD-95AB-487FF454EA2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E0CB0D17-3FE7-4EE5-A1CB-8D530B47A76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D1BAB32A-3E3A-4808-B3E0-DABA7834AEC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DB5CE0D3-9496-43C0-8351-59912744322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BCED18E2-55DB-4242-8FBC-9F7C9C2314D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2B96EC15-F45E-4151-AA73-52700CA4A4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22A8A289-72C6-42BD-B5B0-88C70124437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78B6AA85-D80A-4BBF-BD34-2D2F0737FD2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413" name="直線コネクタ 412">
          <a:extLst>
            <a:ext uri="{FF2B5EF4-FFF2-40B4-BE49-F238E27FC236}">
              <a16:creationId xmlns:a16="http://schemas.microsoft.com/office/drawing/2014/main" id="{49292513-4AC5-49B1-BDF0-EC38A1E643E9}"/>
            </a:ext>
          </a:extLst>
        </xdr:cNvPr>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FBE5AC94-5A81-4A6F-B888-DB79CEB7A5B2}"/>
            </a:ext>
          </a:extLst>
        </xdr:cNvPr>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415" name="直線コネクタ 414">
          <a:extLst>
            <a:ext uri="{FF2B5EF4-FFF2-40B4-BE49-F238E27FC236}">
              <a16:creationId xmlns:a16="http://schemas.microsoft.com/office/drawing/2014/main" id="{7B0AC71F-B42D-41D3-8800-65468C370B7D}"/>
            </a:ext>
          </a:extLst>
        </xdr:cNvPr>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C7087749-B9E1-442F-9B1A-6E7393DB3DCC}"/>
            </a:ext>
          </a:extLst>
        </xdr:cNvPr>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417" name="直線コネクタ 416">
          <a:extLst>
            <a:ext uri="{FF2B5EF4-FFF2-40B4-BE49-F238E27FC236}">
              <a16:creationId xmlns:a16="http://schemas.microsoft.com/office/drawing/2014/main" id="{A3A6866F-B14E-49C2-8BC7-3177A4420AE3}"/>
            </a:ext>
          </a:extLst>
        </xdr:cNvPr>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346585FC-3693-40CE-B260-FAF69323E124}"/>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19" name="フローチャート: 判断 418">
          <a:extLst>
            <a:ext uri="{FF2B5EF4-FFF2-40B4-BE49-F238E27FC236}">
              <a16:creationId xmlns:a16="http://schemas.microsoft.com/office/drawing/2014/main" id="{D5246082-A62D-48CC-9054-AB75F6DB383B}"/>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20" name="フローチャート: 判断 419">
          <a:extLst>
            <a:ext uri="{FF2B5EF4-FFF2-40B4-BE49-F238E27FC236}">
              <a16:creationId xmlns:a16="http://schemas.microsoft.com/office/drawing/2014/main" id="{4711259D-7FF2-41F4-9255-716C6C28B458}"/>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21" name="フローチャート: 判断 420">
          <a:extLst>
            <a:ext uri="{FF2B5EF4-FFF2-40B4-BE49-F238E27FC236}">
              <a16:creationId xmlns:a16="http://schemas.microsoft.com/office/drawing/2014/main" id="{B6B5BDB2-8BB8-48D1-9888-2027FFCC18A6}"/>
            </a:ext>
          </a:extLst>
        </xdr:cNvPr>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22" name="フローチャート: 判断 421">
          <a:extLst>
            <a:ext uri="{FF2B5EF4-FFF2-40B4-BE49-F238E27FC236}">
              <a16:creationId xmlns:a16="http://schemas.microsoft.com/office/drawing/2014/main" id="{139CFA98-C516-4970-BA87-AFF1CB994CAA}"/>
            </a:ext>
          </a:extLst>
        </xdr:cNvPr>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69215</xdr:rowOff>
    </xdr:from>
    <xdr:to>
      <xdr:col>67</xdr:col>
      <xdr:colOff>101600</xdr:colOff>
      <xdr:row>37</xdr:row>
      <xdr:rowOff>170815</xdr:rowOff>
    </xdr:to>
    <xdr:sp macro="" textlink="">
      <xdr:nvSpPr>
        <xdr:cNvPr id="423" name="フローチャート: 判断 422">
          <a:extLst>
            <a:ext uri="{FF2B5EF4-FFF2-40B4-BE49-F238E27FC236}">
              <a16:creationId xmlns:a16="http://schemas.microsoft.com/office/drawing/2014/main" id="{66F2FC39-C32A-45B5-BBC3-EDA8A8FEF2A7}"/>
            </a:ext>
          </a:extLst>
        </xdr:cNvPr>
        <xdr:cNvSpPr/>
      </xdr:nvSpPr>
      <xdr:spPr>
        <a:xfrm>
          <a:off x="12763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6A367F02-D0E1-4E82-B88C-D99B1FD9A8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508D3A4-D6F0-4B6E-A81A-C8F6D8132E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14CC83F-5D69-412A-9FEC-5CEB133335A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4FCC071-273B-484B-84B9-1A621117BF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AA93921-4D5F-4883-9007-3863AE15F8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29" name="楕円 428">
          <a:extLst>
            <a:ext uri="{FF2B5EF4-FFF2-40B4-BE49-F238E27FC236}">
              <a16:creationId xmlns:a16="http://schemas.microsoft.com/office/drawing/2014/main" id="{9F610BA4-8753-4CDD-B2E1-240073C4DD54}"/>
            </a:ext>
          </a:extLst>
        </xdr:cNvPr>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47007</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F9CAFBC6-4DE8-4B15-8023-1031FEB5EDA5}"/>
            </a:ext>
          </a:extLst>
        </xdr:cNvPr>
        <xdr:cNvSpPr txBox="1"/>
      </xdr:nvSpPr>
      <xdr:spPr>
        <a:xfrm>
          <a:off x="163576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431" name="楕円 430">
          <a:extLst>
            <a:ext uri="{FF2B5EF4-FFF2-40B4-BE49-F238E27FC236}">
              <a16:creationId xmlns:a16="http://schemas.microsoft.com/office/drawing/2014/main" id="{1340F499-06CF-4300-9CA4-359EC8761010}"/>
            </a:ext>
          </a:extLst>
        </xdr:cNvPr>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95250</xdr:rowOff>
    </xdr:from>
    <xdr:to>
      <xdr:col>85</xdr:col>
      <xdr:colOff>127000</xdr:colOff>
      <xdr:row>34</xdr:row>
      <xdr:rowOff>144780</xdr:rowOff>
    </xdr:to>
    <xdr:cxnSp macro="">
      <xdr:nvCxnSpPr>
        <xdr:cNvPr id="432" name="直線コネクタ 431">
          <a:extLst>
            <a:ext uri="{FF2B5EF4-FFF2-40B4-BE49-F238E27FC236}">
              <a16:creationId xmlns:a16="http://schemas.microsoft.com/office/drawing/2014/main" id="{3BE13B47-48E0-4FCA-95C8-E0281CC62ED3}"/>
            </a:ext>
          </a:extLst>
        </xdr:cNvPr>
        <xdr:cNvCxnSpPr/>
      </xdr:nvCxnSpPr>
      <xdr:spPr>
        <a:xfrm>
          <a:off x="15481300" y="5924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6350</xdr:rowOff>
    </xdr:from>
    <xdr:to>
      <xdr:col>76</xdr:col>
      <xdr:colOff>165100</xdr:colOff>
      <xdr:row>34</xdr:row>
      <xdr:rowOff>107950</xdr:rowOff>
    </xdr:to>
    <xdr:sp macro="" textlink="">
      <xdr:nvSpPr>
        <xdr:cNvPr id="433" name="楕円 432">
          <a:extLst>
            <a:ext uri="{FF2B5EF4-FFF2-40B4-BE49-F238E27FC236}">
              <a16:creationId xmlns:a16="http://schemas.microsoft.com/office/drawing/2014/main" id="{E3C4A954-A677-459D-A340-C9BBE60185C2}"/>
            </a:ext>
          </a:extLst>
        </xdr:cNvPr>
        <xdr:cNvSpPr/>
      </xdr:nvSpPr>
      <xdr:spPr>
        <a:xfrm>
          <a:off x="14541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57150</xdr:rowOff>
    </xdr:from>
    <xdr:to>
      <xdr:col>81</xdr:col>
      <xdr:colOff>50800</xdr:colOff>
      <xdr:row>34</xdr:row>
      <xdr:rowOff>95250</xdr:rowOff>
    </xdr:to>
    <xdr:cxnSp macro="">
      <xdr:nvCxnSpPr>
        <xdr:cNvPr id="434" name="直線コネクタ 433">
          <a:extLst>
            <a:ext uri="{FF2B5EF4-FFF2-40B4-BE49-F238E27FC236}">
              <a16:creationId xmlns:a16="http://schemas.microsoft.com/office/drawing/2014/main" id="{F8520533-DD58-4652-B465-D56F6A39224B}"/>
            </a:ext>
          </a:extLst>
        </xdr:cNvPr>
        <xdr:cNvCxnSpPr/>
      </xdr:nvCxnSpPr>
      <xdr:spPr>
        <a:xfrm>
          <a:off x="14592300" y="5886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118745</xdr:rowOff>
    </xdr:from>
    <xdr:to>
      <xdr:col>72</xdr:col>
      <xdr:colOff>38100</xdr:colOff>
      <xdr:row>34</xdr:row>
      <xdr:rowOff>48895</xdr:rowOff>
    </xdr:to>
    <xdr:sp macro="" textlink="">
      <xdr:nvSpPr>
        <xdr:cNvPr id="435" name="楕円 434">
          <a:extLst>
            <a:ext uri="{FF2B5EF4-FFF2-40B4-BE49-F238E27FC236}">
              <a16:creationId xmlns:a16="http://schemas.microsoft.com/office/drawing/2014/main" id="{46AC0CBA-1563-483E-8985-94878B744559}"/>
            </a:ext>
          </a:extLst>
        </xdr:cNvPr>
        <xdr:cNvSpPr/>
      </xdr:nvSpPr>
      <xdr:spPr>
        <a:xfrm>
          <a:off x="13652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169545</xdr:rowOff>
    </xdr:from>
    <xdr:to>
      <xdr:col>76</xdr:col>
      <xdr:colOff>114300</xdr:colOff>
      <xdr:row>34</xdr:row>
      <xdr:rowOff>57150</xdr:rowOff>
    </xdr:to>
    <xdr:cxnSp macro="">
      <xdr:nvCxnSpPr>
        <xdr:cNvPr id="436" name="直線コネクタ 435">
          <a:extLst>
            <a:ext uri="{FF2B5EF4-FFF2-40B4-BE49-F238E27FC236}">
              <a16:creationId xmlns:a16="http://schemas.microsoft.com/office/drawing/2014/main" id="{B7C59ACC-F8CC-47C7-A744-1C88B9B86969}"/>
            </a:ext>
          </a:extLst>
        </xdr:cNvPr>
        <xdr:cNvCxnSpPr/>
      </xdr:nvCxnSpPr>
      <xdr:spPr>
        <a:xfrm>
          <a:off x="13703300" y="58273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F360923C-8E84-4B81-8DA7-0E78B90419B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18BA052D-CC58-4407-9339-C6432254A1E1}"/>
            </a:ext>
          </a:extLst>
        </xdr:cNvPr>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F3697728-CF7D-4475-801A-6001025D13D9}"/>
            </a:ext>
          </a:extLst>
        </xdr:cNvPr>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15892</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id="{6891E7C6-EAD1-4F8E-B0DB-2150AF86EFFA}"/>
            </a:ext>
          </a:extLst>
        </xdr:cNvPr>
        <xdr:cNvSpPr txBox="1"/>
      </xdr:nvSpPr>
      <xdr:spPr>
        <a:xfrm>
          <a:off x="12611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id="{C355A1AC-8C6B-4BCD-9992-0F7CD52A1792}"/>
            </a:ext>
          </a:extLst>
        </xdr:cNvPr>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124477</xdr:rowOff>
    </xdr:from>
    <xdr:ext cx="405111" cy="259045"/>
    <xdr:sp macro="" textlink="">
      <xdr:nvSpPr>
        <xdr:cNvPr id="442" name="n_2mainValue【一般廃棄物処理施設】&#10;有形固定資産減価償却率">
          <a:extLst>
            <a:ext uri="{FF2B5EF4-FFF2-40B4-BE49-F238E27FC236}">
              <a16:creationId xmlns:a16="http://schemas.microsoft.com/office/drawing/2014/main" id="{5C271860-18A3-4280-AFFB-D932A967C218}"/>
            </a:ext>
          </a:extLst>
        </xdr:cNvPr>
        <xdr:cNvSpPr txBox="1"/>
      </xdr:nvSpPr>
      <xdr:spPr>
        <a:xfrm>
          <a:off x="14389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65422</xdr:rowOff>
    </xdr:from>
    <xdr:ext cx="405111" cy="259045"/>
    <xdr:sp macro="" textlink="">
      <xdr:nvSpPr>
        <xdr:cNvPr id="443" name="n_3mainValue【一般廃棄物処理施設】&#10;有形固定資産減価償却率">
          <a:extLst>
            <a:ext uri="{FF2B5EF4-FFF2-40B4-BE49-F238E27FC236}">
              <a16:creationId xmlns:a16="http://schemas.microsoft.com/office/drawing/2014/main" id="{90224620-880B-430F-A02B-36BB8937867F}"/>
            </a:ext>
          </a:extLst>
        </xdr:cNvPr>
        <xdr:cNvSpPr txBox="1"/>
      </xdr:nvSpPr>
      <xdr:spPr>
        <a:xfrm>
          <a:off x="13500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E413A1D4-6DF2-4E02-B399-76E314F461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3CC4ED6A-ABBD-4F79-87CE-20BBAF57B1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A09CE230-66BB-44BA-AF70-C577B214B3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BED4BF0E-B8D1-4516-AB8E-57C7FAB388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294D2C9A-177E-42D5-B39D-175AEFC080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472B0AAD-04C8-4AAD-ACF3-DAD60DBE5A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914B4742-7817-408D-9FF8-7777D096EF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A51C825-615E-4C7A-8527-DCB54C750C7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BE0D486-B2B7-40B1-AC4A-8B4FFEC349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55C833DB-2FB9-4261-91B5-DB5842E242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a:extLst>
            <a:ext uri="{FF2B5EF4-FFF2-40B4-BE49-F238E27FC236}">
              <a16:creationId xmlns:a16="http://schemas.microsoft.com/office/drawing/2014/main" id="{0F2965CC-59EE-4D14-818E-B2ECF6EBE29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a:extLst>
            <a:ext uri="{FF2B5EF4-FFF2-40B4-BE49-F238E27FC236}">
              <a16:creationId xmlns:a16="http://schemas.microsoft.com/office/drawing/2014/main" id="{D0C6B59A-D8FF-4353-8337-F2BCF3EA627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a:extLst>
            <a:ext uri="{FF2B5EF4-FFF2-40B4-BE49-F238E27FC236}">
              <a16:creationId xmlns:a16="http://schemas.microsoft.com/office/drawing/2014/main" id="{A5D1DB63-FD16-4354-A49C-7B81FDED9FA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7" name="テキスト ボックス 456">
          <a:extLst>
            <a:ext uri="{FF2B5EF4-FFF2-40B4-BE49-F238E27FC236}">
              <a16:creationId xmlns:a16="http://schemas.microsoft.com/office/drawing/2014/main" id="{6123824F-E397-44A5-AB5B-FA239A403B5C}"/>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a:extLst>
            <a:ext uri="{FF2B5EF4-FFF2-40B4-BE49-F238E27FC236}">
              <a16:creationId xmlns:a16="http://schemas.microsoft.com/office/drawing/2014/main" id="{FC48C13C-ADC5-442A-AB60-63EE97F6796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9" name="テキスト ボックス 458">
          <a:extLst>
            <a:ext uri="{FF2B5EF4-FFF2-40B4-BE49-F238E27FC236}">
              <a16:creationId xmlns:a16="http://schemas.microsoft.com/office/drawing/2014/main" id="{57A492CC-4004-438C-88FB-58BC74D17A84}"/>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a:extLst>
            <a:ext uri="{FF2B5EF4-FFF2-40B4-BE49-F238E27FC236}">
              <a16:creationId xmlns:a16="http://schemas.microsoft.com/office/drawing/2014/main" id="{5B071747-92B0-405D-9654-88A7FDA5BBC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1" name="テキスト ボックス 460">
          <a:extLst>
            <a:ext uri="{FF2B5EF4-FFF2-40B4-BE49-F238E27FC236}">
              <a16:creationId xmlns:a16="http://schemas.microsoft.com/office/drawing/2014/main" id="{834C4693-78AA-4446-A6CD-1450ED774591}"/>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a:extLst>
            <a:ext uri="{FF2B5EF4-FFF2-40B4-BE49-F238E27FC236}">
              <a16:creationId xmlns:a16="http://schemas.microsoft.com/office/drawing/2014/main" id="{D16948B2-92A8-4F6F-A5C1-E55E5865DF2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3" name="テキスト ボックス 462">
          <a:extLst>
            <a:ext uri="{FF2B5EF4-FFF2-40B4-BE49-F238E27FC236}">
              <a16:creationId xmlns:a16="http://schemas.microsoft.com/office/drawing/2014/main" id="{B7BA22FF-999B-40FA-AFFB-8A6538BA6C9A}"/>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a:extLst>
            <a:ext uri="{FF2B5EF4-FFF2-40B4-BE49-F238E27FC236}">
              <a16:creationId xmlns:a16="http://schemas.microsoft.com/office/drawing/2014/main" id="{E76D32B0-F902-4B2E-AEBE-C57F961335F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5" name="テキスト ボックス 464">
          <a:extLst>
            <a:ext uri="{FF2B5EF4-FFF2-40B4-BE49-F238E27FC236}">
              <a16:creationId xmlns:a16="http://schemas.microsoft.com/office/drawing/2014/main" id="{FDD6276B-FC6A-406E-AC2C-FBEE37EB8C3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4AF37C8B-BD84-445C-81AE-284F5E2082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5B6882DF-A2BB-490F-B0A1-D3E08A3CCC3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1AB13BB3-D211-4FA9-A68C-825FCAD0C4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469" name="直線コネクタ 468">
          <a:extLst>
            <a:ext uri="{FF2B5EF4-FFF2-40B4-BE49-F238E27FC236}">
              <a16:creationId xmlns:a16="http://schemas.microsoft.com/office/drawing/2014/main" id="{60E59526-5341-46CD-84B0-15ECD6AE0C07}"/>
            </a:ext>
          </a:extLst>
        </xdr:cNvPr>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470" name="【一般廃棄物処理施設】&#10;一人当たり有形固定資産（償却資産）額最小値テキスト">
          <a:extLst>
            <a:ext uri="{FF2B5EF4-FFF2-40B4-BE49-F238E27FC236}">
              <a16:creationId xmlns:a16="http://schemas.microsoft.com/office/drawing/2014/main" id="{B60CE54B-9436-4F58-887C-FCD46DB1D66B}"/>
            </a:ext>
          </a:extLst>
        </xdr:cNvPr>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471" name="直線コネクタ 470">
          <a:extLst>
            <a:ext uri="{FF2B5EF4-FFF2-40B4-BE49-F238E27FC236}">
              <a16:creationId xmlns:a16="http://schemas.microsoft.com/office/drawing/2014/main" id="{E3FF68D2-942A-4AF5-A5EE-5416D8B1E027}"/>
            </a:ext>
          </a:extLst>
        </xdr:cNvPr>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38C8279E-757A-4C5A-89FF-7AC1BE1C36BD}"/>
            </a:ext>
          </a:extLst>
        </xdr:cNvPr>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473" name="直線コネクタ 472">
          <a:extLst>
            <a:ext uri="{FF2B5EF4-FFF2-40B4-BE49-F238E27FC236}">
              <a16:creationId xmlns:a16="http://schemas.microsoft.com/office/drawing/2014/main" id="{CBF2E06C-E8E8-4E31-97AB-F7671CA3882A}"/>
            </a:ext>
          </a:extLst>
        </xdr:cNvPr>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72465</xdr:rowOff>
    </xdr:from>
    <xdr:ext cx="534377" cy="259045"/>
    <xdr:sp macro="" textlink="">
      <xdr:nvSpPr>
        <xdr:cNvPr id="474" name="【一般廃棄物処理施設】&#10;一人当たり有形固定資産（償却資産）額平均値テキスト">
          <a:extLst>
            <a:ext uri="{FF2B5EF4-FFF2-40B4-BE49-F238E27FC236}">
              <a16:creationId xmlns:a16="http://schemas.microsoft.com/office/drawing/2014/main" id="{614AECDC-EBEB-417C-841E-5ACD52859B60}"/>
            </a:ext>
          </a:extLst>
        </xdr:cNvPr>
        <xdr:cNvSpPr txBox="1"/>
      </xdr:nvSpPr>
      <xdr:spPr>
        <a:xfrm>
          <a:off x="22199600" y="624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475" name="フローチャート: 判断 474">
          <a:extLst>
            <a:ext uri="{FF2B5EF4-FFF2-40B4-BE49-F238E27FC236}">
              <a16:creationId xmlns:a16="http://schemas.microsoft.com/office/drawing/2014/main" id="{E16AABE2-5F31-4643-96FE-5C6F5500F5B8}"/>
            </a:ext>
          </a:extLst>
        </xdr:cNvPr>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476" name="フローチャート: 判断 475">
          <a:extLst>
            <a:ext uri="{FF2B5EF4-FFF2-40B4-BE49-F238E27FC236}">
              <a16:creationId xmlns:a16="http://schemas.microsoft.com/office/drawing/2014/main" id="{EEDC3915-D7FD-4794-B24C-F64C2B781547}"/>
            </a:ext>
          </a:extLst>
        </xdr:cNvPr>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477" name="フローチャート: 判断 476">
          <a:extLst>
            <a:ext uri="{FF2B5EF4-FFF2-40B4-BE49-F238E27FC236}">
              <a16:creationId xmlns:a16="http://schemas.microsoft.com/office/drawing/2014/main" id="{6EA0CE38-A47E-44BC-A29D-0D8DADDFEFAB}"/>
            </a:ext>
          </a:extLst>
        </xdr:cNvPr>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478" name="フローチャート: 判断 477">
          <a:extLst>
            <a:ext uri="{FF2B5EF4-FFF2-40B4-BE49-F238E27FC236}">
              <a16:creationId xmlns:a16="http://schemas.microsoft.com/office/drawing/2014/main" id="{4E173769-1FF4-4A0E-9FC3-D10797FA721D}"/>
            </a:ext>
          </a:extLst>
        </xdr:cNvPr>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37908</xdr:rowOff>
    </xdr:from>
    <xdr:to>
      <xdr:col>98</xdr:col>
      <xdr:colOff>38100</xdr:colOff>
      <xdr:row>37</xdr:row>
      <xdr:rowOff>139508</xdr:rowOff>
    </xdr:to>
    <xdr:sp macro="" textlink="">
      <xdr:nvSpPr>
        <xdr:cNvPr id="479" name="フローチャート: 判断 478">
          <a:extLst>
            <a:ext uri="{FF2B5EF4-FFF2-40B4-BE49-F238E27FC236}">
              <a16:creationId xmlns:a16="http://schemas.microsoft.com/office/drawing/2014/main" id="{C7C4F3D6-1835-4F4A-B529-77B560955A45}"/>
            </a:ext>
          </a:extLst>
        </xdr:cNvPr>
        <xdr:cNvSpPr/>
      </xdr:nvSpPr>
      <xdr:spPr>
        <a:xfrm>
          <a:off x="18605500" y="63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9FFB5BB5-BFCD-4C47-9A60-F7634CB4E8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4B74931-5850-4A7E-979F-ABF3A09CE6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A5A32E2-B885-492F-A63A-CE7F53662C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C08F962-3E87-44B4-B1AD-D4E09E90D4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FEB5EA0-A3FC-4EB1-BC53-CB496A9F96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99684</xdr:rowOff>
    </xdr:from>
    <xdr:to>
      <xdr:col>116</xdr:col>
      <xdr:colOff>114300</xdr:colOff>
      <xdr:row>38</xdr:row>
      <xdr:rowOff>29834</xdr:rowOff>
    </xdr:to>
    <xdr:sp macro="" textlink="">
      <xdr:nvSpPr>
        <xdr:cNvPr id="485" name="楕円 484">
          <a:extLst>
            <a:ext uri="{FF2B5EF4-FFF2-40B4-BE49-F238E27FC236}">
              <a16:creationId xmlns:a16="http://schemas.microsoft.com/office/drawing/2014/main" id="{165E958A-3B8B-4A38-BD9A-52DE7C9EEF12}"/>
            </a:ext>
          </a:extLst>
        </xdr:cNvPr>
        <xdr:cNvSpPr/>
      </xdr:nvSpPr>
      <xdr:spPr>
        <a:xfrm>
          <a:off x="22110700" y="64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78111</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id="{1EB98773-CAF3-4A00-8EC1-B50B56225DF0}"/>
            </a:ext>
          </a:extLst>
        </xdr:cNvPr>
        <xdr:cNvSpPr txBox="1"/>
      </xdr:nvSpPr>
      <xdr:spPr>
        <a:xfrm>
          <a:off x="22199600" y="64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98987</xdr:rowOff>
    </xdr:from>
    <xdr:to>
      <xdr:col>112</xdr:col>
      <xdr:colOff>38100</xdr:colOff>
      <xdr:row>38</xdr:row>
      <xdr:rowOff>29138</xdr:rowOff>
    </xdr:to>
    <xdr:sp macro="" textlink="">
      <xdr:nvSpPr>
        <xdr:cNvPr id="487" name="楕円 486">
          <a:extLst>
            <a:ext uri="{FF2B5EF4-FFF2-40B4-BE49-F238E27FC236}">
              <a16:creationId xmlns:a16="http://schemas.microsoft.com/office/drawing/2014/main" id="{213A4282-3AD1-495F-A75D-5E9A78FC67D2}"/>
            </a:ext>
          </a:extLst>
        </xdr:cNvPr>
        <xdr:cNvSpPr/>
      </xdr:nvSpPr>
      <xdr:spPr>
        <a:xfrm>
          <a:off x="21272500" y="6442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149787</xdr:rowOff>
    </xdr:from>
    <xdr:to>
      <xdr:col>116</xdr:col>
      <xdr:colOff>63500</xdr:colOff>
      <xdr:row>37</xdr:row>
      <xdr:rowOff>150484</xdr:rowOff>
    </xdr:to>
    <xdr:cxnSp macro="">
      <xdr:nvCxnSpPr>
        <xdr:cNvPr id="488" name="直線コネクタ 487">
          <a:extLst>
            <a:ext uri="{FF2B5EF4-FFF2-40B4-BE49-F238E27FC236}">
              <a16:creationId xmlns:a16="http://schemas.microsoft.com/office/drawing/2014/main" id="{CEC34417-04AE-411B-B348-ACC59982E0C3}"/>
            </a:ext>
          </a:extLst>
        </xdr:cNvPr>
        <xdr:cNvCxnSpPr/>
      </xdr:nvCxnSpPr>
      <xdr:spPr>
        <a:xfrm>
          <a:off x="21323300" y="6493437"/>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109797</xdr:rowOff>
    </xdr:from>
    <xdr:to>
      <xdr:col>107</xdr:col>
      <xdr:colOff>101600</xdr:colOff>
      <xdr:row>38</xdr:row>
      <xdr:rowOff>39946</xdr:rowOff>
    </xdr:to>
    <xdr:sp macro="" textlink="">
      <xdr:nvSpPr>
        <xdr:cNvPr id="489" name="楕円 488">
          <a:extLst>
            <a:ext uri="{FF2B5EF4-FFF2-40B4-BE49-F238E27FC236}">
              <a16:creationId xmlns:a16="http://schemas.microsoft.com/office/drawing/2014/main" id="{0BC3E1B0-099D-400C-B5C3-BC7BCB0A4350}"/>
            </a:ext>
          </a:extLst>
        </xdr:cNvPr>
        <xdr:cNvSpPr/>
      </xdr:nvSpPr>
      <xdr:spPr>
        <a:xfrm>
          <a:off x="20383500" y="6453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149787</xdr:rowOff>
    </xdr:from>
    <xdr:to>
      <xdr:col>111</xdr:col>
      <xdr:colOff>177800</xdr:colOff>
      <xdr:row>37</xdr:row>
      <xdr:rowOff>160597</xdr:rowOff>
    </xdr:to>
    <xdr:cxnSp macro="">
      <xdr:nvCxnSpPr>
        <xdr:cNvPr id="490" name="直線コネクタ 489">
          <a:extLst>
            <a:ext uri="{FF2B5EF4-FFF2-40B4-BE49-F238E27FC236}">
              <a16:creationId xmlns:a16="http://schemas.microsoft.com/office/drawing/2014/main" id="{F8D9DD45-E6C3-498B-AA1B-55E624E72842}"/>
            </a:ext>
          </a:extLst>
        </xdr:cNvPr>
        <xdr:cNvCxnSpPr/>
      </xdr:nvCxnSpPr>
      <xdr:spPr>
        <a:xfrm flipV="1">
          <a:off x="20434300" y="6493437"/>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93283</xdr:rowOff>
    </xdr:from>
    <xdr:to>
      <xdr:col>102</xdr:col>
      <xdr:colOff>165100</xdr:colOff>
      <xdr:row>38</xdr:row>
      <xdr:rowOff>23433</xdr:rowOff>
    </xdr:to>
    <xdr:sp macro="" textlink="">
      <xdr:nvSpPr>
        <xdr:cNvPr id="491" name="楕円 490">
          <a:extLst>
            <a:ext uri="{FF2B5EF4-FFF2-40B4-BE49-F238E27FC236}">
              <a16:creationId xmlns:a16="http://schemas.microsoft.com/office/drawing/2014/main" id="{9D6E7604-4305-4729-A3CE-1AF8B5E5C210}"/>
            </a:ext>
          </a:extLst>
        </xdr:cNvPr>
        <xdr:cNvSpPr/>
      </xdr:nvSpPr>
      <xdr:spPr>
        <a:xfrm>
          <a:off x="19494500" y="64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144083</xdr:rowOff>
    </xdr:from>
    <xdr:to>
      <xdr:col>107</xdr:col>
      <xdr:colOff>50800</xdr:colOff>
      <xdr:row>37</xdr:row>
      <xdr:rowOff>160597</xdr:rowOff>
    </xdr:to>
    <xdr:cxnSp macro="">
      <xdr:nvCxnSpPr>
        <xdr:cNvPr id="492" name="直線コネクタ 491">
          <a:extLst>
            <a:ext uri="{FF2B5EF4-FFF2-40B4-BE49-F238E27FC236}">
              <a16:creationId xmlns:a16="http://schemas.microsoft.com/office/drawing/2014/main" id="{CDD4E11A-6B0B-48CD-B2F3-2BA889D387E4}"/>
            </a:ext>
          </a:extLst>
        </xdr:cNvPr>
        <xdr:cNvCxnSpPr/>
      </xdr:nvCxnSpPr>
      <xdr:spPr>
        <a:xfrm>
          <a:off x="19545300" y="6487733"/>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62980</xdr:rowOff>
    </xdr:from>
    <xdr:ext cx="534377" cy="259045"/>
    <xdr:sp macro="" textlink="">
      <xdr:nvSpPr>
        <xdr:cNvPr id="493" name="n_1aveValue【一般廃棄物処理施設】&#10;一人当たり有形固定資産（償却資産）額">
          <a:extLst>
            <a:ext uri="{FF2B5EF4-FFF2-40B4-BE49-F238E27FC236}">
              <a16:creationId xmlns:a16="http://schemas.microsoft.com/office/drawing/2014/main" id="{6E00EC2F-4629-427F-9C8F-75489D684E7B}"/>
            </a:ext>
          </a:extLst>
        </xdr:cNvPr>
        <xdr:cNvSpPr txBox="1"/>
      </xdr:nvSpPr>
      <xdr:spPr>
        <a:xfrm>
          <a:off x="21043411" y="65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41190</xdr:rowOff>
    </xdr:from>
    <xdr:ext cx="534377" cy="259045"/>
    <xdr:sp macro="" textlink="">
      <xdr:nvSpPr>
        <xdr:cNvPr id="494" name="n_2aveValue【一般廃棄物処理施設】&#10;一人当たり有形固定資産（償却資産）額">
          <a:extLst>
            <a:ext uri="{FF2B5EF4-FFF2-40B4-BE49-F238E27FC236}">
              <a16:creationId xmlns:a16="http://schemas.microsoft.com/office/drawing/2014/main" id="{29C32FFC-7C77-4791-B8E9-0D054B21FF6E}"/>
            </a:ext>
          </a:extLst>
        </xdr:cNvPr>
        <xdr:cNvSpPr txBox="1"/>
      </xdr:nvSpPr>
      <xdr:spPr>
        <a:xfrm>
          <a:off x="20167111" y="62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60934</xdr:rowOff>
    </xdr:from>
    <xdr:ext cx="534377" cy="259045"/>
    <xdr:sp macro="" textlink="">
      <xdr:nvSpPr>
        <xdr:cNvPr id="495" name="n_3aveValue【一般廃棄物処理施設】&#10;一人当たり有形固定資産（償却資産）額">
          <a:extLst>
            <a:ext uri="{FF2B5EF4-FFF2-40B4-BE49-F238E27FC236}">
              <a16:creationId xmlns:a16="http://schemas.microsoft.com/office/drawing/2014/main" id="{F05E702F-5649-422F-99FC-C682BBA030B2}"/>
            </a:ext>
          </a:extLst>
        </xdr:cNvPr>
        <xdr:cNvSpPr txBox="1"/>
      </xdr:nvSpPr>
      <xdr:spPr>
        <a:xfrm>
          <a:off x="19278111" y="6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156035</xdr:rowOff>
    </xdr:from>
    <xdr:ext cx="534377" cy="259045"/>
    <xdr:sp macro="" textlink="">
      <xdr:nvSpPr>
        <xdr:cNvPr id="496" name="n_4aveValue【一般廃棄物処理施設】&#10;一人当たり有形固定資産（償却資産）額">
          <a:extLst>
            <a:ext uri="{FF2B5EF4-FFF2-40B4-BE49-F238E27FC236}">
              <a16:creationId xmlns:a16="http://schemas.microsoft.com/office/drawing/2014/main" id="{779F81F4-6238-406C-8A93-DA98BC26B5AB}"/>
            </a:ext>
          </a:extLst>
        </xdr:cNvPr>
        <xdr:cNvSpPr txBox="1"/>
      </xdr:nvSpPr>
      <xdr:spPr>
        <a:xfrm>
          <a:off x="18389111" y="615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45664</xdr:rowOff>
    </xdr:from>
    <xdr:ext cx="534377" cy="259045"/>
    <xdr:sp macro="" textlink="">
      <xdr:nvSpPr>
        <xdr:cNvPr id="497" name="n_1mainValue【一般廃棄物処理施設】&#10;一人当たり有形固定資産（償却資産）額">
          <a:extLst>
            <a:ext uri="{FF2B5EF4-FFF2-40B4-BE49-F238E27FC236}">
              <a16:creationId xmlns:a16="http://schemas.microsoft.com/office/drawing/2014/main" id="{AE8FD7C9-6C99-4429-8286-3F6869038A53}"/>
            </a:ext>
          </a:extLst>
        </xdr:cNvPr>
        <xdr:cNvSpPr txBox="1"/>
      </xdr:nvSpPr>
      <xdr:spPr>
        <a:xfrm>
          <a:off x="21043411" y="62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31074</xdr:rowOff>
    </xdr:from>
    <xdr:ext cx="534377" cy="259045"/>
    <xdr:sp macro="" textlink="">
      <xdr:nvSpPr>
        <xdr:cNvPr id="498" name="n_2mainValue【一般廃棄物処理施設】&#10;一人当たり有形固定資産（償却資産）額">
          <a:extLst>
            <a:ext uri="{FF2B5EF4-FFF2-40B4-BE49-F238E27FC236}">
              <a16:creationId xmlns:a16="http://schemas.microsoft.com/office/drawing/2014/main" id="{67555C15-CCA5-4130-AE89-DF9192F7ED93}"/>
            </a:ext>
          </a:extLst>
        </xdr:cNvPr>
        <xdr:cNvSpPr txBox="1"/>
      </xdr:nvSpPr>
      <xdr:spPr>
        <a:xfrm>
          <a:off x="20167111" y="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39960</xdr:rowOff>
    </xdr:from>
    <xdr:ext cx="534377" cy="259045"/>
    <xdr:sp macro="" textlink="">
      <xdr:nvSpPr>
        <xdr:cNvPr id="499" name="n_3mainValue【一般廃棄物処理施設】&#10;一人当たり有形固定資産（償却資産）額">
          <a:extLst>
            <a:ext uri="{FF2B5EF4-FFF2-40B4-BE49-F238E27FC236}">
              <a16:creationId xmlns:a16="http://schemas.microsoft.com/office/drawing/2014/main" id="{2F85B545-645F-4539-8461-5EDABF7DAF58}"/>
            </a:ext>
          </a:extLst>
        </xdr:cNvPr>
        <xdr:cNvSpPr txBox="1"/>
      </xdr:nvSpPr>
      <xdr:spPr>
        <a:xfrm>
          <a:off x="19278111" y="621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3587D24E-B206-417B-BAD2-979DDFA38D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3D2A9E98-7FB6-409B-8617-255F9D1D7B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6F145A61-5902-4684-88B4-DE944CED2A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76D401B1-CC54-4682-8167-B658E88271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5554DE6A-82AA-4219-ACC5-A20DF6C10C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0CC1C817-7F73-4DD9-8E8F-2B2AA37192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608A9B17-36B3-4851-8C01-2D93FDFF85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E259CEDE-DDD7-4C96-930B-23720C1420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F354686E-D479-46C9-95FF-CCF6C5F6675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369780F4-FA50-407A-99F1-2337EB031F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a:extLst>
            <a:ext uri="{FF2B5EF4-FFF2-40B4-BE49-F238E27FC236}">
              <a16:creationId xmlns:a16="http://schemas.microsoft.com/office/drawing/2014/main" id="{98739A6A-4D6B-484A-A864-440A4B32413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a:extLst>
            <a:ext uri="{FF2B5EF4-FFF2-40B4-BE49-F238E27FC236}">
              <a16:creationId xmlns:a16="http://schemas.microsoft.com/office/drawing/2014/main" id="{71D4D909-5DA0-4744-AFB1-5803276E2A9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a:extLst>
            <a:ext uri="{FF2B5EF4-FFF2-40B4-BE49-F238E27FC236}">
              <a16:creationId xmlns:a16="http://schemas.microsoft.com/office/drawing/2014/main" id="{EE55AFC8-FE44-4EE0-B3A4-05DD31B5FDD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a:extLst>
            <a:ext uri="{FF2B5EF4-FFF2-40B4-BE49-F238E27FC236}">
              <a16:creationId xmlns:a16="http://schemas.microsoft.com/office/drawing/2014/main" id="{5326C658-161E-459C-8421-75BC3D7198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a:extLst>
            <a:ext uri="{FF2B5EF4-FFF2-40B4-BE49-F238E27FC236}">
              <a16:creationId xmlns:a16="http://schemas.microsoft.com/office/drawing/2014/main" id="{8A678547-60C6-476E-97D1-61E47AD4F20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a:extLst>
            <a:ext uri="{FF2B5EF4-FFF2-40B4-BE49-F238E27FC236}">
              <a16:creationId xmlns:a16="http://schemas.microsoft.com/office/drawing/2014/main" id="{82982766-7F40-43BA-9FF0-83960B6CEAE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a:extLst>
            <a:ext uri="{FF2B5EF4-FFF2-40B4-BE49-F238E27FC236}">
              <a16:creationId xmlns:a16="http://schemas.microsoft.com/office/drawing/2014/main" id="{FC866347-044B-46AC-B6D9-9A202DFE7AC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a:extLst>
            <a:ext uri="{FF2B5EF4-FFF2-40B4-BE49-F238E27FC236}">
              <a16:creationId xmlns:a16="http://schemas.microsoft.com/office/drawing/2014/main" id="{3CC1B47C-EBD1-4EA6-BDFB-D0E3AAE5CFD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a:extLst>
            <a:ext uri="{FF2B5EF4-FFF2-40B4-BE49-F238E27FC236}">
              <a16:creationId xmlns:a16="http://schemas.microsoft.com/office/drawing/2014/main" id="{5F8D387F-FCFB-4FCE-BEE1-051ED4EB608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a:extLst>
            <a:ext uri="{FF2B5EF4-FFF2-40B4-BE49-F238E27FC236}">
              <a16:creationId xmlns:a16="http://schemas.microsoft.com/office/drawing/2014/main" id="{B4413C7C-7BD9-4B63-8831-59A2BE0C27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a:extLst>
            <a:ext uri="{FF2B5EF4-FFF2-40B4-BE49-F238E27FC236}">
              <a16:creationId xmlns:a16="http://schemas.microsoft.com/office/drawing/2014/main" id="{0D35DC93-18FA-4656-8880-6333D0CEC57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0175F9CC-83EB-4211-B0AF-9DC0A8FA03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C375B61F-D487-4B97-8339-DE6657748D4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D7E8544A-9CE8-4D43-817A-D73A37E9FB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524" name="直線コネクタ 523">
          <a:extLst>
            <a:ext uri="{FF2B5EF4-FFF2-40B4-BE49-F238E27FC236}">
              <a16:creationId xmlns:a16="http://schemas.microsoft.com/office/drawing/2014/main" id="{2D3CEC24-FC03-459D-B3D0-63F8407C4313}"/>
            </a:ext>
          </a:extLst>
        </xdr:cNvPr>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id="{B00E0260-FEBC-477F-AEAC-157730AD2C33}"/>
            </a:ext>
          </a:extLst>
        </xdr:cNvPr>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526" name="直線コネクタ 525">
          <a:extLst>
            <a:ext uri="{FF2B5EF4-FFF2-40B4-BE49-F238E27FC236}">
              <a16:creationId xmlns:a16="http://schemas.microsoft.com/office/drawing/2014/main" id="{B61CD3A6-7515-4C8B-ABD8-6D4B0F840CA3}"/>
            </a:ext>
          </a:extLst>
        </xdr:cNvPr>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527" name="【保健センター・保健所】&#10;有形固定資産減価償却率最大値テキスト">
          <a:extLst>
            <a:ext uri="{FF2B5EF4-FFF2-40B4-BE49-F238E27FC236}">
              <a16:creationId xmlns:a16="http://schemas.microsoft.com/office/drawing/2014/main" id="{44B79926-24D5-400F-BA5F-51F5867B72F4}"/>
            </a:ext>
          </a:extLst>
        </xdr:cNvPr>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528" name="直線コネクタ 527">
          <a:extLst>
            <a:ext uri="{FF2B5EF4-FFF2-40B4-BE49-F238E27FC236}">
              <a16:creationId xmlns:a16="http://schemas.microsoft.com/office/drawing/2014/main" id="{CAF42BB9-D597-415A-B21A-D7D271879850}"/>
            </a:ext>
          </a:extLst>
        </xdr:cNvPr>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63517</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D76E403B-4A09-4EAD-A3E1-44C99A548FA5}"/>
            </a:ext>
          </a:extLst>
        </xdr:cNvPr>
        <xdr:cNvSpPr txBox="1"/>
      </xdr:nvSpPr>
      <xdr:spPr>
        <a:xfrm>
          <a:off x="16357600" y="983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30" name="フローチャート: 判断 529">
          <a:extLst>
            <a:ext uri="{FF2B5EF4-FFF2-40B4-BE49-F238E27FC236}">
              <a16:creationId xmlns:a16="http://schemas.microsoft.com/office/drawing/2014/main" id="{513A70ED-0455-4B8D-A4F4-FA7EF4D193EE}"/>
            </a:ext>
          </a:extLst>
        </xdr:cNvPr>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531" name="フローチャート: 判断 530">
          <a:extLst>
            <a:ext uri="{FF2B5EF4-FFF2-40B4-BE49-F238E27FC236}">
              <a16:creationId xmlns:a16="http://schemas.microsoft.com/office/drawing/2014/main" id="{42FEF748-6868-4FD4-8EE6-3936DD72B72A}"/>
            </a:ext>
          </a:extLst>
        </xdr:cNvPr>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32" name="フローチャート: 判断 531">
          <a:extLst>
            <a:ext uri="{FF2B5EF4-FFF2-40B4-BE49-F238E27FC236}">
              <a16:creationId xmlns:a16="http://schemas.microsoft.com/office/drawing/2014/main" id="{B894955D-C2E9-4051-BD70-FA71CE0ED4E8}"/>
            </a:ext>
          </a:extLst>
        </xdr:cNvPr>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533" name="フローチャート: 判断 532">
          <a:extLst>
            <a:ext uri="{FF2B5EF4-FFF2-40B4-BE49-F238E27FC236}">
              <a16:creationId xmlns:a16="http://schemas.microsoft.com/office/drawing/2014/main" id="{5E44CA00-FBCB-4F62-9701-9E84AC7482DD}"/>
            </a:ext>
          </a:extLst>
        </xdr:cNvPr>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6350</xdr:rowOff>
    </xdr:from>
    <xdr:to>
      <xdr:col>67</xdr:col>
      <xdr:colOff>101600</xdr:colOff>
      <xdr:row>57</xdr:row>
      <xdr:rowOff>107950</xdr:rowOff>
    </xdr:to>
    <xdr:sp macro="" textlink="">
      <xdr:nvSpPr>
        <xdr:cNvPr id="534" name="フローチャート: 判断 533">
          <a:extLst>
            <a:ext uri="{FF2B5EF4-FFF2-40B4-BE49-F238E27FC236}">
              <a16:creationId xmlns:a16="http://schemas.microsoft.com/office/drawing/2014/main" id="{393ADCE2-0026-46F4-B08F-24A193C4039C}"/>
            </a:ext>
          </a:extLst>
        </xdr:cNvPr>
        <xdr:cNvSpPr/>
      </xdr:nvSpPr>
      <xdr:spPr>
        <a:xfrm>
          <a:off x="127635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61F42265-64C7-4B03-8015-A6F71A471B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3942D84-EE44-4FA5-BADA-5DB2FFCA51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FA5CBC57-366C-4B84-842E-9063BB6574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7A19E104-C85F-49CD-9CC0-70788EAB1C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76D5DA26-8DD6-40FF-A624-9BEC2C9F5C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0" name="楕円 539">
          <a:extLst>
            <a:ext uri="{FF2B5EF4-FFF2-40B4-BE49-F238E27FC236}">
              <a16:creationId xmlns:a16="http://schemas.microsoft.com/office/drawing/2014/main" id="{D1112B4A-09A4-4692-86C5-1B677E9BB99C}"/>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349BDE1B-7A9F-4DD6-850F-EC55A407B0F6}"/>
            </a:ext>
          </a:extLst>
        </xdr:cNvPr>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42" name="楕円 541">
          <a:extLst>
            <a:ext uri="{FF2B5EF4-FFF2-40B4-BE49-F238E27FC236}">
              <a16:creationId xmlns:a16="http://schemas.microsoft.com/office/drawing/2014/main" id="{63F2C5D4-6E0B-48CA-9217-8B1163F28AD4}"/>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133350</xdr:rowOff>
    </xdr:to>
    <xdr:cxnSp macro="">
      <xdr:nvCxnSpPr>
        <xdr:cNvPr id="543" name="直線コネクタ 542">
          <a:extLst>
            <a:ext uri="{FF2B5EF4-FFF2-40B4-BE49-F238E27FC236}">
              <a16:creationId xmlns:a16="http://schemas.microsoft.com/office/drawing/2014/main" id="{527F5961-4E09-449F-A8C2-F151462E8C4F}"/>
            </a:ext>
          </a:extLst>
        </xdr:cNvPr>
        <xdr:cNvCxnSpPr/>
      </xdr:nvCxnSpPr>
      <xdr:spPr>
        <a:xfrm>
          <a:off x="15481300" y="100812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44" name="楕円 543">
          <a:extLst>
            <a:ext uri="{FF2B5EF4-FFF2-40B4-BE49-F238E27FC236}">
              <a16:creationId xmlns:a16="http://schemas.microsoft.com/office/drawing/2014/main" id="{BE76520B-9C48-4355-9F05-D692F731B4DD}"/>
            </a:ext>
          </a:extLst>
        </xdr:cNvPr>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137160</xdr:rowOff>
    </xdr:to>
    <xdr:cxnSp macro="">
      <xdr:nvCxnSpPr>
        <xdr:cNvPr id="545" name="直線コネクタ 544">
          <a:extLst>
            <a:ext uri="{FF2B5EF4-FFF2-40B4-BE49-F238E27FC236}">
              <a16:creationId xmlns:a16="http://schemas.microsoft.com/office/drawing/2014/main" id="{C1AC0AF9-67B7-4687-AF50-8ECFDE8701F2}"/>
            </a:ext>
          </a:extLst>
        </xdr:cNvPr>
        <xdr:cNvCxnSpPr/>
      </xdr:nvCxnSpPr>
      <xdr:spPr>
        <a:xfrm>
          <a:off x="14592300" y="99783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55880</xdr:rowOff>
    </xdr:from>
    <xdr:to>
      <xdr:col>72</xdr:col>
      <xdr:colOff>38100</xdr:colOff>
      <xdr:row>57</xdr:row>
      <xdr:rowOff>157480</xdr:rowOff>
    </xdr:to>
    <xdr:sp macro="" textlink="">
      <xdr:nvSpPr>
        <xdr:cNvPr id="546" name="楕円 545">
          <a:extLst>
            <a:ext uri="{FF2B5EF4-FFF2-40B4-BE49-F238E27FC236}">
              <a16:creationId xmlns:a16="http://schemas.microsoft.com/office/drawing/2014/main" id="{6E6C67D7-7010-41B0-8F46-41805D45DDFC}"/>
            </a:ext>
          </a:extLst>
        </xdr:cNvPr>
        <xdr:cNvSpPr/>
      </xdr:nvSpPr>
      <xdr:spPr>
        <a:xfrm>
          <a:off x="13652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106680</xdr:rowOff>
    </xdr:from>
    <xdr:to>
      <xdr:col>76</xdr:col>
      <xdr:colOff>114300</xdr:colOff>
      <xdr:row>58</xdr:row>
      <xdr:rowOff>34290</xdr:rowOff>
    </xdr:to>
    <xdr:cxnSp macro="">
      <xdr:nvCxnSpPr>
        <xdr:cNvPr id="547" name="直線コネクタ 546">
          <a:extLst>
            <a:ext uri="{FF2B5EF4-FFF2-40B4-BE49-F238E27FC236}">
              <a16:creationId xmlns:a16="http://schemas.microsoft.com/office/drawing/2014/main" id="{EE96E3A6-2D34-44C0-B754-BB06B19D4167}"/>
            </a:ext>
          </a:extLst>
        </xdr:cNvPr>
        <xdr:cNvCxnSpPr/>
      </xdr:nvCxnSpPr>
      <xdr:spPr>
        <a:xfrm>
          <a:off x="13703300" y="98793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25400</xdr:rowOff>
    </xdr:from>
    <xdr:to>
      <xdr:col>67</xdr:col>
      <xdr:colOff>101600</xdr:colOff>
      <xdr:row>58</xdr:row>
      <xdr:rowOff>127000</xdr:rowOff>
    </xdr:to>
    <xdr:sp macro="" textlink="">
      <xdr:nvSpPr>
        <xdr:cNvPr id="548" name="楕円 547">
          <a:extLst>
            <a:ext uri="{FF2B5EF4-FFF2-40B4-BE49-F238E27FC236}">
              <a16:creationId xmlns:a16="http://schemas.microsoft.com/office/drawing/2014/main" id="{A8B160EC-8843-4511-84F0-4C5F47822F87}"/>
            </a:ext>
          </a:extLst>
        </xdr:cNvPr>
        <xdr:cNvSpPr/>
      </xdr:nvSpPr>
      <xdr:spPr>
        <a:xfrm>
          <a:off x="1276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106680</xdr:rowOff>
    </xdr:from>
    <xdr:to>
      <xdr:col>71</xdr:col>
      <xdr:colOff>177800</xdr:colOff>
      <xdr:row>58</xdr:row>
      <xdr:rowOff>76200</xdr:rowOff>
    </xdr:to>
    <xdr:cxnSp macro="">
      <xdr:nvCxnSpPr>
        <xdr:cNvPr id="549" name="直線コネクタ 548">
          <a:extLst>
            <a:ext uri="{FF2B5EF4-FFF2-40B4-BE49-F238E27FC236}">
              <a16:creationId xmlns:a16="http://schemas.microsoft.com/office/drawing/2014/main" id="{EEAE81D9-991B-43ED-86B6-BFA7EE074341}"/>
            </a:ext>
          </a:extLst>
        </xdr:cNvPr>
        <xdr:cNvCxnSpPr/>
      </xdr:nvCxnSpPr>
      <xdr:spPr>
        <a:xfrm flipV="1">
          <a:off x="12814300" y="9879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id="{83F4AA35-B6DF-41B0-90DB-F4B51463E177}"/>
            </a:ext>
          </a:extLst>
        </xdr:cNvPr>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C0BEBEFB-D20B-4ED5-942A-C093E0854B94}"/>
            </a:ext>
          </a:extLst>
        </xdr:cNvPr>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552" name="n_3aveValue【保健センター・保健所】&#10;有形固定資産減価償却率">
          <a:extLst>
            <a:ext uri="{FF2B5EF4-FFF2-40B4-BE49-F238E27FC236}">
              <a16:creationId xmlns:a16="http://schemas.microsoft.com/office/drawing/2014/main" id="{A692C8BA-C9CE-4E13-A405-0D6C374B4B3F}"/>
            </a:ext>
          </a:extLst>
        </xdr:cNvPr>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id="{57C6017E-FB58-438C-B33D-EED30B2A2DBF}"/>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7637</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8B4B1426-B080-4317-99B5-591358C6A138}"/>
            </a:ext>
          </a:extLst>
        </xdr:cNvPr>
        <xdr:cNvSpPr txBox="1"/>
      </xdr:nvSpPr>
      <xdr:spPr>
        <a:xfrm>
          <a:off x="15266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76217</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597F9D23-2842-4AA5-A6D9-23971C6E1A74}"/>
            </a:ext>
          </a:extLst>
        </xdr:cNvPr>
        <xdr:cNvSpPr txBox="1"/>
      </xdr:nvSpPr>
      <xdr:spPr>
        <a:xfrm>
          <a:off x="143897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148607</xdr:rowOff>
    </xdr:from>
    <xdr:ext cx="405111" cy="259045"/>
    <xdr:sp macro="" textlink="">
      <xdr:nvSpPr>
        <xdr:cNvPr id="556" name="n_3mainValue【保健センター・保健所】&#10;有形固定資産減価償却率">
          <a:extLst>
            <a:ext uri="{FF2B5EF4-FFF2-40B4-BE49-F238E27FC236}">
              <a16:creationId xmlns:a16="http://schemas.microsoft.com/office/drawing/2014/main" id="{2BFA477A-530E-47A8-8EDE-461E51930F54}"/>
            </a:ext>
          </a:extLst>
        </xdr:cNvPr>
        <xdr:cNvSpPr txBox="1"/>
      </xdr:nvSpPr>
      <xdr:spPr>
        <a:xfrm>
          <a:off x="135007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57" name="n_4mainValue【保健センター・保健所】&#10;有形固定資産減価償却率">
          <a:extLst>
            <a:ext uri="{FF2B5EF4-FFF2-40B4-BE49-F238E27FC236}">
              <a16:creationId xmlns:a16="http://schemas.microsoft.com/office/drawing/2014/main" id="{173B6AAD-BED2-4EEB-A4FC-BBE367B83483}"/>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AB583FB8-3782-4282-9B10-33F7FF32DF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6B2761CD-DD0F-4516-B18A-37D163F2CD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AFA593F9-53FF-48C4-88E3-3F1D6DB945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477F31A7-4E92-4D11-949F-C1678219B88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1A27DD59-2FEF-4079-8FEC-BB5B56EF9B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A3E5365B-FC6C-4A5B-B235-2727E21222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10A6D6BA-2286-4BD3-B7D7-F6B36226BE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3CC95F6C-9B80-413E-8807-6CCD569A6A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B7E21639-EC7E-4353-9F9C-D18FA862BC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249904AB-FDCB-45BA-BB1D-880401268C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a:extLst>
            <a:ext uri="{FF2B5EF4-FFF2-40B4-BE49-F238E27FC236}">
              <a16:creationId xmlns:a16="http://schemas.microsoft.com/office/drawing/2014/main" id="{96C67290-B87A-44AA-B3D9-A108FBA4B9F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a:extLst>
            <a:ext uri="{FF2B5EF4-FFF2-40B4-BE49-F238E27FC236}">
              <a16:creationId xmlns:a16="http://schemas.microsoft.com/office/drawing/2014/main" id="{273C2C75-C0BE-48F9-BEE5-46D94E5AE5B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a:extLst>
            <a:ext uri="{FF2B5EF4-FFF2-40B4-BE49-F238E27FC236}">
              <a16:creationId xmlns:a16="http://schemas.microsoft.com/office/drawing/2014/main" id="{D4575DF3-CF56-4B12-BCC2-7D5CDC6C08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a:extLst>
            <a:ext uri="{FF2B5EF4-FFF2-40B4-BE49-F238E27FC236}">
              <a16:creationId xmlns:a16="http://schemas.microsoft.com/office/drawing/2014/main" id="{F3CCD07C-2060-44C8-B3F5-12FF259AD93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a:extLst>
            <a:ext uri="{FF2B5EF4-FFF2-40B4-BE49-F238E27FC236}">
              <a16:creationId xmlns:a16="http://schemas.microsoft.com/office/drawing/2014/main" id="{B0ACEE8D-F640-40A3-8F9D-0C013039396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a:extLst>
            <a:ext uri="{FF2B5EF4-FFF2-40B4-BE49-F238E27FC236}">
              <a16:creationId xmlns:a16="http://schemas.microsoft.com/office/drawing/2014/main" id="{1A65D311-F8EE-45D7-A3AA-98633FA39A4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a:extLst>
            <a:ext uri="{FF2B5EF4-FFF2-40B4-BE49-F238E27FC236}">
              <a16:creationId xmlns:a16="http://schemas.microsoft.com/office/drawing/2014/main" id="{1205A731-F3E7-4F70-BBA7-59BEF057992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a:extLst>
            <a:ext uri="{FF2B5EF4-FFF2-40B4-BE49-F238E27FC236}">
              <a16:creationId xmlns:a16="http://schemas.microsoft.com/office/drawing/2014/main" id="{821DEB6E-E687-4730-9025-F56FE695A9B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a:extLst>
            <a:ext uri="{FF2B5EF4-FFF2-40B4-BE49-F238E27FC236}">
              <a16:creationId xmlns:a16="http://schemas.microsoft.com/office/drawing/2014/main" id="{00EF64FC-47B2-4F3B-B38B-8AED67604B5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276C3710-035A-456C-901D-DE58861DEC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FF83C71E-E5C0-4A9C-BC80-582F930EFC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5FD38822-B21B-478D-8EAF-08D79AEA55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DD5C24CC-178E-4BD6-BFEA-E073456588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581" name="直線コネクタ 580">
          <a:extLst>
            <a:ext uri="{FF2B5EF4-FFF2-40B4-BE49-F238E27FC236}">
              <a16:creationId xmlns:a16="http://schemas.microsoft.com/office/drawing/2014/main" id="{F32787F1-9196-4B5B-AB39-EE9DBA07B993}"/>
            </a:ext>
          </a:extLst>
        </xdr:cNvPr>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4C93C85C-97F9-4662-B295-10C98973FB73}"/>
            </a:ext>
          </a:extLst>
        </xdr:cNvPr>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83" name="直線コネクタ 582">
          <a:extLst>
            <a:ext uri="{FF2B5EF4-FFF2-40B4-BE49-F238E27FC236}">
              <a16:creationId xmlns:a16="http://schemas.microsoft.com/office/drawing/2014/main" id="{4C7B5AB6-A619-4B96-9829-27BD8F9AE1A4}"/>
            </a:ext>
          </a:extLst>
        </xdr:cNvPr>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1ECA731E-A7DA-4DE9-BD30-98DE150CD55C}"/>
            </a:ext>
          </a:extLst>
        </xdr:cNvPr>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585" name="直線コネクタ 584">
          <a:extLst>
            <a:ext uri="{FF2B5EF4-FFF2-40B4-BE49-F238E27FC236}">
              <a16:creationId xmlns:a16="http://schemas.microsoft.com/office/drawing/2014/main" id="{2637C025-9183-47E6-A60A-1A60CF5BB003}"/>
            </a:ext>
          </a:extLst>
        </xdr:cNvPr>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5919D2DC-08AE-4A85-963A-D5DEDC81E8A4}"/>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587" name="フローチャート: 判断 586">
          <a:extLst>
            <a:ext uri="{FF2B5EF4-FFF2-40B4-BE49-F238E27FC236}">
              <a16:creationId xmlns:a16="http://schemas.microsoft.com/office/drawing/2014/main" id="{CE2A2307-9D7D-4972-8F9B-C1CB9D1FB383}"/>
            </a:ext>
          </a:extLst>
        </xdr:cNvPr>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88" name="フローチャート: 判断 587">
          <a:extLst>
            <a:ext uri="{FF2B5EF4-FFF2-40B4-BE49-F238E27FC236}">
              <a16:creationId xmlns:a16="http://schemas.microsoft.com/office/drawing/2014/main" id="{C92916D7-F2CB-4181-801F-9501D77AABF4}"/>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589" name="フローチャート: 判断 588">
          <a:extLst>
            <a:ext uri="{FF2B5EF4-FFF2-40B4-BE49-F238E27FC236}">
              <a16:creationId xmlns:a16="http://schemas.microsoft.com/office/drawing/2014/main" id="{26D53FD2-43FD-45CE-9682-D85D57991E7C}"/>
            </a:ext>
          </a:extLst>
        </xdr:cNvPr>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590" name="フローチャート: 判断 589">
          <a:extLst>
            <a:ext uri="{FF2B5EF4-FFF2-40B4-BE49-F238E27FC236}">
              <a16:creationId xmlns:a16="http://schemas.microsoft.com/office/drawing/2014/main" id="{DCCE15DA-B79B-467C-B62F-BFDC991CD67D}"/>
            </a:ext>
          </a:extLst>
        </xdr:cNvPr>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591" name="フローチャート: 判断 590">
          <a:extLst>
            <a:ext uri="{FF2B5EF4-FFF2-40B4-BE49-F238E27FC236}">
              <a16:creationId xmlns:a16="http://schemas.microsoft.com/office/drawing/2014/main" id="{5E80C0B0-488D-493E-AD4E-FE224B879695}"/>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E0963A4B-58B7-4D74-A8D7-18CCD9FF75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880F256F-C3FF-4AC6-8F15-FDF57AFD05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85572C0-699F-4BC1-BC4A-8BC4400B0C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5EE30CBB-5B06-4E73-957C-A123FB320D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43295060-406D-45D2-A688-70CB9B3878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597" name="楕円 596">
          <a:extLst>
            <a:ext uri="{FF2B5EF4-FFF2-40B4-BE49-F238E27FC236}">
              <a16:creationId xmlns:a16="http://schemas.microsoft.com/office/drawing/2014/main" id="{57D5D9EB-154E-418E-B916-7C74C5502B5E}"/>
            </a:ext>
          </a:extLst>
        </xdr:cNvPr>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846F8450-1AE6-4B6F-8D0E-29BF55835CD8}"/>
            </a:ext>
          </a:extLst>
        </xdr:cNvPr>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599" name="楕円 598">
          <a:extLst>
            <a:ext uri="{FF2B5EF4-FFF2-40B4-BE49-F238E27FC236}">
              <a16:creationId xmlns:a16="http://schemas.microsoft.com/office/drawing/2014/main" id="{7F40B9D6-FF28-4608-BC3F-84DF3A05EDCC}"/>
            </a:ext>
          </a:extLst>
        </xdr:cNvPr>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127000</xdr:rowOff>
    </xdr:to>
    <xdr:cxnSp macro="">
      <xdr:nvCxnSpPr>
        <xdr:cNvPr id="600" name="直線コネクタ 599">
          <a:extLst>
            <a:ext uri="{FF2B5EF4-FFF2-40B4-BE49-F238E27FC236}">
              <a16:creationId xmlns:a16="http://schemas.microsoft.com/office/drawing/2014/main" id="{05CA3CC3-0D58-4768-BB39-46F7AAEC4B90}"/>
            </a:ext>
          </a:extLst>
        </xdr:cNvPr>
        <xdr:cNvCxnSpPr/>
      </xdr:nvCxnSpPr>
      <xdr:spPr>
        <a:xfrm>
          <a:off x="21323300" y="1075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601" name="楕円 600">
          <a:extLst>
            <a:ext uri="{FF2B5EF4-FFF2-40B4-BE49-F238E27FC236}">
              <a16:creationId xmlns:a16="http://schemas.microsoft.com/office/drawing/2014/main" id="{8FD1E6CB-56CF-4DBA-82FA-445E93F9DC55}"/>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127000</xdr:rowOff>
    </xdr:from>
    <xdr:to>
      <xdr:col>111</xdr:col>
      <xdr:colOff>177800</xdr:colOff>
      <xdr:row>62</xdr:row>
      <xdr:rowOff>139700</xdr:rowOff>
    </xdr:to>
    <xdr:cxnSp macro="">
      <xdr:nvCxnSpPr>
        <xdr:cNvPr id="602" name="直線コネクタ 601">
          <a:extLst>
            <a:ext uri="{FF2B5EF4-FFF2-40B4-BE49-F238E27FC236}">
              <a16:creationId xmlns:a16="http://schemas.microsoft.com/office/drawing/2014/main" id="{CAD1F7B8-FA39-4161-869D-84DADD4B904A}"/>
            </a:ext>
          </a:extLst>
        </xdr:cNvPr>
        <xdr:cNvCxnSpPr/>
      </xdr:nvCxnSpPr>
      <xdr:spPr>
        <a:xfrm flipV="1">
          <a:off x="20434300" y="1075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03" name="楕円 602">
          <a:extLst>
            <a:ext uri="{FF2B5EF4-FFF2-40B4-BE49-F238E27FC236}">
              <a16:creationId xmlns:a16="http://schemas.microsoft.com/office/drawing/2014/main" id="{6D0F46C2-4D59-4A07-94C0-C94AAB9CE0DA}"/>
            </a:ext>
          </a:extLst>
        </xdr:cNvPr>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604" name="直線コネクタ 603">
          <a:extLst>
            <a:ext uri="{FF2B5EF4-FFF2-40B4-BE49-F238E27FC236}">
              <a16:creationId xmlns:a16="http://schemas.microsoft.com/office/drawing/2014/main" id="{B068637B-A472-4C26-81B5-ED868C3F87ED}"/>
            </a:ext>
          </a:extLst>
        </xdr:cNvPr>
        <xdr:cNvCxnSpPr/>
      </xdr:nvCxnSpPr>
      <xdr:spPr>
        <a:xfrm>
          <a:off x="19545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69850</xdr:rowOff>
    </xdr:from>
    <xdr:to>
      <xdr:col>98</xdr:col>
      <xdr:colOff>38100</xdr:colOff>
      <xdr:row>58</xdr:row>
      <xdr:rowOff>0</xdr:rowOff>
    </xdr:to>
    <xdr:sp macro="" textlink="">
      <xdr:nvSpPr>
        <xdr:cNvPr id="605" name="楕円 604">
          <a:extLst>
            <a:ext uri="{FF2B5EF4-FFF2-40B4-BE49-F238E27FC236}">
              <a16:creationId xmlns:a16="http://schemas.microsoft.com/office/drawing/2014/main" id="{2B424778-599D-42D6-A9D3-93526E30DA39}"/>
            </a:ext>
          </a:extLst>
        </xdr:cNvPr>
        <xdr:cNvSpPr/>
      </xdr:nvSpPr>
      <xdr:spPr>
        <a:xfrm>
          <a:off x="18605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120650</xdr:rowOff>
    </xdr:from>
    <xdr:to>
      <xdr:col>102</xdr:col>
      <xdr:colOff>114300</xdr:colOff>
      <xdr:row>62</xdr:row>
      <xdr:rowOff>139700</xdr:rowOff>
    </xdr:to>
    <xdr:cxnSp macro="">
      <xdr:nvCxnSpPr>
        <xdr:cNvPr id="606" name="直線コネクタ 605">
          <a:extLst>
            <a:ext uri="{FF2B5EF4-FFF2-40B4-BE49-F238E27FC236}">
              <a16:creationId xmlns:a16="http://schemas.microsoft.com/office/drawing/2014/main" id="{EC236F20-17CC-42BA-94B5-57A5C45561AA}"/>
            </a:ext>
          </a:extLst>
        </xdr:cNvPr>
        <xdr:cNvCxnSpPr/>
      </xdr:nvCxnSpPr>
      <xdr:spPr>
        <a:xfrm>
          <a:off x="18656300" y="989330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7" name="n_1aveValue【保健センター・保健所】&#10;一人当たり面積">
          <a:extLst>
            <a:ext uri="{FF2B5EF4-FFF2-40B4-BE49-F238E27FC236}">
              <a16:creationId xmlns:a16="http://schemas.microsoft.com/office/drawing/2014/main" id="{41FB6117-CC38-410C-9654-D02A9261F799}"/>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149877</xdr:rowOff>
    </xdr:from>
    <xdr:ext cx="469744" cy="259045"/>
    <xdr:sp macro="" textlink="">
      <xdr:nvSpPr>
        <xdr:cNvPr id="608" name="n_2aveValue【保健センター・保健所】&#10;一人当たり面積">
          <a:extLst>
            <a:ext uri="{FF2B5EF4-FFF2-40B4-BE49-F238E27FC236}">
              <a16:creationId xmlns:a16="http://schemas.microsoft.com/office/drawing/2014/main" id="{E6061DCE-EE97-4AEE-9BAA-206CF5E32FDF}"/>
            </a:ext>
          </a:extLst>
        </xdr:cNvPr>
        <xdr:cNvSpPr txBox="1"/>
      </xdr:nvSpPr>
      <xdr:spPr>
        <a:xfrm>
          <a:off x="20199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609" name="n_3aveValue【保健センター・保健所】&#10;一人当たり面積">
          <a:extLst>
            <a:ext uri="{FF2B5EF4-FFF2-40B4-BE49-F238E27FC236}">
              <a16:creationId xmlns:a16="http://schemas.microsoft.com/office/drawing/2014/main" id="{BC21DE06-4F23-4372-AD68-CCBADFEE4BCC}"/>
            </a:ext>
          </a:extLst>
        </xdr:cNvPr>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610" name="n_4aveValue【保健センター・保健所】&#10;一人当たり面積">
          <a:extLst>
            <a:ext uri="{FF2B5EF4-FFF2-40B4-BE49-F238E27FC236}">
              <a16:creationId xmlns:a16="http://schemas.microsoft.com/office/drawing/2014/main" id="{E5664CEE-DE12-423D-AD3D-04FE15D59067}"/>
            </a:ext>
          </a:extLst>
        </xdr:cNvPr>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611" name="n_1mainValue【保健センター・保健所】&#10;一人当たり面積">
          <a:extLst>
            <a:ext uri="{FF2B5EF4-FFF2-40B4-BE49-F238E27FC236}">
              <a16:creationId xmlns:a16="http://schemas.microsoft.com/office/drawing/2014/main" id="{7A2EFC7D-A367-4B26-BA2C-13B7162194B0}"/>
            </a:ext>
          </a:extLst>
        </xdr:cNvPr>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12" name="n_2mainValue【保健センター・保健所】&#10;一人当たり面積">
          <a:extLst>
            <a:ext uri="{FF2B5EF4-FFF2-40B4-BE49-F238E27FC236}">
              <a16:creationId xmlns:a16="http://schemas.microsoft.com/office/drawing/2014/main" id="{CF56D246-F0B8-4BDD-80FC-5E21BA85FCDC}"/>
            </a:ext>
          </a:extLst>
        </xdr:cNvPr>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13" name="n_3mainValue【保健センター・保健所】&#10;一人当たり面積">
          <a:extLst>
            <a:ext uri="{FF2B5EF4-FFF2-40B4-BE49-F238E27FC236}">
              <a16:creationId xmlns:a16="http://schemas.microsoft.com/office/drawing/2014/main" id="{95E3AE6C-ED32-499D-A7A4-E9867EF48FD9}"/>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16527</xdr:rowOff>
    </xdr:from>
    <xdr:ext cx="469744" cy="259045"/>
    <xdr:sp macro="" textlink="">
      <xdr:nvSpPr>
        <xdr:cNvPr id="614" name="n_4mainValue【保健センター・保健所】&#10;一人当たり面積">
          <a:extLst>
            <a:ext uri="{FF2B5EF4-FFF2-40B4-BE49-F238E27FC236}">
              <a16:creationId xmlns:a16="http://schemas.microsoft.com/office/drawing/2014/main" id="{41A6A62E-E94A-49CE-BF2C-B5E4DA7D9697}"/>
            </a:ext>
          </a:extLst>
        </xdr:cNvPr>
        <xdr:cNvSpPr txBox="1"/>
      </xdr:nvSpPr>
      <xdr:spPr>
        <a:xfrm>
          <a:off x="1842142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BB535B2F-125B-43FE-9954-CBBA2566E0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3BAD2FBB-C633-42D7-A126-39CC35CF70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3E13D2D3-EDF6-461C-94C9-CD32E40FD8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23AF6963-A665-4F3A-9287-8E2A19BDD6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DCDE677B-3024-4908-99EB-43AC367B2D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35445A66-757E-4353-BF08-9988E8F627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7D0FC04F-C3F9-4E66-BEDF-A967BD7316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14BEC67D-9438-49FA-9461-6EDDEE3B8F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E26954BE-17D3-4220-8B3A-C170924E5CD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8CB5D6CA-D9BE-47A8-8D98-459AE1EEC4B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5" name="テキスト ボックス 624">
          <a:extLst>
            <a:ext uri="{FF2B5EF4-FFF2-40B4-BE49-F238E27FC236}">
              <a16:creationId xmlns:a16="http://schemas.microsoft.com/office/drawing/2014/main" id="{31987EFA-9211-44A3-B2E7-666B2AA92568}"/>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id="{CF6BB256-CCAD-4B28-8932-CA51A9FCAE1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27" name="テキスト ボックス 626">
          <a:extLst>
            <a:ext uri="{FF2B5EF4-FFF2-40B4-BE49-F238E27FC236}">
              <a16:creationId xmlns:a16="http://schemas.microsoft.com/office/drawing/2014/main" id="{50438407-2708-4519-B61C-5139B840F814}"/>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id="{49B97CE7-F08E-4A97-8101-AC5E251990B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id="{3D5EE8EC-773A-4CD7-AE70-9FDB1280E6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id="{8AD909FA-CBDD-4AA8-9B66-95A885432DE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id="{70EDA264-BFAB-422F-939D-2CFC763117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id="{6E1A466A-D0AA-4504-83B3-C0A1F8B2D1F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id="{2A42114C-F2E8-4A91-904C-28D6A23976C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id="{784AB1BE-078E-4FC7-B593-25A71F4A450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id="{520F98E6-AEF3-4CF0-84A0-9304D062200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id="{A34116D4-C58A-4DA1-93F2-5054768AEF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37" name="テキスト ボックス 636">
          <a:extLst>
            <a:ext uri="{FF2B5EF4-FFF2-40B4-BE49-F238E27FC236}">
              <a16:creationId xmlns:a16="http://schemas.microsoft.com/office/drawing/2014/main" id="{0C7B939A-94D8-4513-A84E-1BBF00714A44}"/>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2F2469BB-C616-4B1E-94B8-F719CE066E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a:extLst>
            <a:ext uri="{FF2B5EF4-FFF2-40B4-BE49-F238E27FC236}">
              <a16:creationId xmlns:a16="http://schemas.microsoft.com/office/drawing/2014/main" id="{C02C51E1-DD10-4E73-A047-E198D03210DB}"/>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9B07FBA2-A7DD-496E-A795-B496C3F029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641" name="直線コネクタ 640">
          <a:extLst>
            <a:ext uri="{FF2B5EF4-FFF2-40B4-BE49-F238E27FC236}">
              <a16:creationId xmlns:a16="http://schemas.microsoft.com/office/drawing/2014/main" id="{F63E3F8A-4CFD-4308-8947-776320A5F14B}"/>
            </a:ext>
          </a:extLst>
        </xdr:cNvPr>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642" name="【消防施設】&#10;有形固定資産減価償却率最小値テキスト">
          <a:extLst>
            <a:ext uri="{FF2B5EF4-FFF2-40B4-BE49-F238E27FC236}">
              <a16:creationId xmlns:a16="http://schemas.microsoft.com/office/drawing/2014/main" id="{434B8416-79F3-44EE-9E4D-7A795A586402}"/>
            </a:ext>
          </a:extLst>
        </xdr:cNvPr>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643" name="直線コネクタ 642">
          <a:extLst>
            <a:ext uri="{FF2B5EF4-FFF2-40B4-BE49-F238E27FC236}">
              <a16:creationId xmlns:a16="http://schemas.microsoft.com/office/drawing/2014/main" id="{063811E2-EF8A-4395-9C31-BACC7AD49855}"/>
            </a:ext>
          </a:extLst>
        </xdr:cNvPr>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0C1B8555-DF91-441E-8150-597B1EA9C3A9}"/>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5" name="直線コネクタ 644">
          <a:extLst>
            <a:ext uri="{FF2B5EF4-FFF2-40B4-BE49-F238E27FC236}">
              <a16:creationId xmlns:a16="http://schemas.microsoft.com/office/drawing/2014/main" id="{FF5E1FA8-6E82-49BD-99B9-4EA8A2501816}"/>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15076</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2FD9BBCC-1E52-4944-8734-E1AA2ED1548C}"/>
            </a:ext>
          </a:extLst>
        </xdr:cNvPr>
        <xdr:cNvSpPr txBox="1"/>
      </xdr:nvSpPr>
      <xdr:spPr>
        <a:xfrm>
          <a:off x="16357600" y="1407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647" name="フローチャート: 判断 646">
          <a:extLst>
            <a:ext uri="{FF2B5EF4-FFF2-40B4-BE49-F238E27FC236}">
              <a16:creationId xmlns:a16="http://schemas.microsoft.com/office/drawing/2014/main" id="{1139418B-5B51-4AD3-BA42-F6CAA5CE4D66}"/>
            </a:ext>
          </a:extLst>
        </xdr:cNvPr>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648" name="フローチャート: 判断 647">
          <a:extLst>
            <a:ext uri="{FF2B5EF4-FFF2-40B4-BE49-F238E27FC236}">
              <a16:creationId xmlns:a16="http://schemas.microsoft.com/office/drawing/2014/main" id="{1B6ECD64-076B-48A8-BB71-39DDCDDAF33B}"/>
            </a:ext>
          </a:extLst>
        </xdr:cNvPr>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649" name="フローチャート: 判断 648">
          <a:extLst>
            <a:ext uri="{FF2B5EF4-FFF2-40B4-BE49-F238E27FC236}">
              <a16:creationId xmlns:a16="http://schemas.microsoft.com/office/drawing/2014/main" id="{4DC02150-AAA6-439F-B097-A052748307B5}"/>
            </a:ext>
          </a:extLst>
        </xdr:cNvPr>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650" name="フローチャート: 判断 649">
          <a:extLst>
            <a:ext uri="{FF2B5EF4-FFF2-40B4-BE49-F238E27FC236}">
              <a16:creationId xmlns:a16="http://schemas.microsoft.com/office/drawing/2014/main" id="{A9AC2553-5C63-41EA-87A3-25C9ABFBFD36}"/>
            </a:ext>
          </a:extLst>
        </xdr:cNvPr>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129358</xdr:rowOff>
    </xdr:from>
    <xdr:to>
      <xdr:col>67</xdr:col>
      <xdr:colOff>101600</xdr:colOff>
      <xdr:row>84</xdr:row>
      <xdr:rowOff>59508</xdr:rowOff>
    </xdr:to>
    <xdr:sp macro="" textlink="">
      <xdr:nvSpPr>
        <xdr:cNvPr id="651" name="フローチャート: 判断 650">
          <a:extLst>
            <a:ext uri="{FF2B5EF4-FFF2-40B4-BE49-F238E27FC236}">
              <a16:creationId xmlns:a16="http://schemas.microsoft.com/office/drawing/2014/main" id="{6BBB50C7-90F0-4865-AFBA-2BF99534572E}"/>
            </a:ext>
          </a:extLst>
        </xdr:cNvPr>
        <xdr:cNvSpPr/>
      </xdr:nvSpPr>
      <xdr:spPr>
        <a:xfrm>
          <a:off x="1276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2AEECB1-2631-42AC-973E-2EC4F8760F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F173F295-4C1C-495E-B72B-9AD02FB0ACC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486EFA34-8B42-4043-84F5-CE293DF62C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466A5BB-0E43-46FD-9BB4-8B01DB8A088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16A2973-ECF1-4769-936D-40120BC4128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657" name="楕円 656">
          <a:extLst>
            <a:ext uri="{FF2B5EF4-FFF2-40B4-BE49-F238E27FC236}">
              <a16:creationId xmlns:a16="http://schemas.microsoft.com/office/drawing/2014/main" id="{5BC152F8-E0CE-404B-AE23-08A2A92B3CEA}"/>
            </a:ext>
          </a:extLst>
        </xdr:cNvPr>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66299F0A-BAD8-438E-9ABC-1C08B2C7D029}"/>
            </a:ext>
          </a:extLst>
        </xdr:cNvPr>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659" name="楕円 658">
          <a:extLst>
            <a:ext uri="{FF2B5EF4-FFF2-40B4-BE49-F238E27FC236}">
              <a16:creationId xmlns:a16="http://schemas.microsoft.com/office/drawing/2014/main" id="{111651DA-A339-4C01-ACAE-9E888E53A49E}"/>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93618</xdr:rowOff>
    </xdr:to>
    <xdr:cxnSp macro="">
      <xdr:nvCxnSpPr>
        <xdr:cNvPr id="660" name="直線コネクタ 659">
          <a:extLst>
            <a:ext uri="{FF2B5EF4-FFF2-40B4-BE49-F238E27FC236}">
              <a16:creationId xmlns:a16="http://schemas.microsoft.com/office/drawing/2014/main" id="{3B84B49D-6B2F-4631-A854-6F3AF848B9E7}"/>
            </a:ext>
          </a:extLst>
        </xdr:cNvPr>
        <xdr:cNvCxnSpPr/>
      </xdr:nvCxnSpPr>
      <xdr:spPr>
        <a:xfrm>
          <a:off x="15481300" y="144823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98334</xdr:rowOff>
    </xdr:from>
    <xdr:to>
      <xdr:col>76</xdr:col>
      <xdr:colOff>165100</xdr:colOff>
      <xdr:row>87</xdr:row>
      <xdr:rowOff>28484</xdr:rowOff>
    </xdr:to>
    <xdr:sp macro="" textlink="">
      <xdr:nvSpPr>
        <xdr:cNvPr id="661" name="楕円 660">
          <a:extLst>
            <a:ext uri="{FF2B5EF4-FFF2-40B4-BE49-F238E27FC236}">
              <a16:creationId xmlns:a16="http://schemas.microsoft.com/office/drawing/2014/main" id="{0E7DBB97-0004-4C8C-B65F-F373BCA7A500}"/>
            </a:ext>
          </a:extLst>
        </xdr:cNvPr>
        <xdr:cNvSpPr/>
      </xdr:nvSpPr>
      <xdr:spPr>
        <a:xfrm>
          <a:off x="14541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86</xdr:row>
      <xdr:rowOff>149134</xdr:rowOff>
    </xdr:to>
    <xdr:cxnSp macro="">
      <xdr:nvCxnSpPr>
        <xdr:cNvPr id="662" name="直線コネクタ 661">
          <a:extLst>
            <a:ext uri="{FF2B5EF4-FFF2-40B4-BE49-F238E27FC236}">
              <a16:creationId xmlns:a16="http://schemas.microsoft.com/office/drawing/2014/main" id="{359123C1-AF69-4196-A673-057984843681}"/>
            </a:ext>
          </a:extLst>
        </xdr:cNvPr>
        <xdr:cNvCxnSpPr/>
      </xdr:nvCxnSpPr>
      <xdr:spPr>
        <a:xfrm flipV="1">
          <a:off x="14592300" y="14482355"/>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122827</xdr:rowOff>
    </xdr:from>
    <xdr:to>
      <xdr:col>72</xdr:col>
      <xdr:colOff>38100</xdr:colOff>
      <xdr:row>84</xdr:row>
      <xdr:rowOff>52977</xdr:rowOff>
    </xdr:to>
    <xdr:sp macro="" textlink="">
      <xdr:nvSpPr>
        <xdr:cNvPr id="663" name="楕円 662">
          <a:extLst>
            <a:ext uri="{FF2B5EF4-FFF2-40B4-BE49-F238E27FC236}">
              <a16:creationId xmlns:a16="http://schemas.microsoft.com/office/drawing/2014/main" id="{D7771690-E260-40D9-99F2-40E77DADF090}"/>
            </a:ext>
          </a:extLst>
        </xdr:cNvPr>
        <xdr:cNvSpPr/>
      </xdr:nvSpPr>
      <xdr:spPr>
        <a:xfrm>
          <a:off x="13652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xdr:rowOff>
    </xdr:from>
    <xdr:to>
      <xdr:col>76</xdr:col>
      <xdr:colOff>114300</xdr:colOff>
      <xdr:row>86</xdr:row>
      <xdr:rowOff>149134</xdr:rowOff>
    </xdr:to>
    <xdr:cxnSp macro="">
      <xdr:nvCxnSpPr>
        <xdr:cNvPr id="664" name="直線コネクタ 663">
          <a:extLst>
            <a:ext uri="{FF2B5EF4-FFF2-40B4-BE49-F238E27FC236}">
              <a16:creationId xmlns:a16="http://schemas.microsoft.com/office/drawing/2014/main" id="{D7EA7FF7-25A5-45B6-8F80-A2A1033DAE21}"/>
            </a:ext>
          </a:extLst>
        </xdr:cNvPr>
        <xdr:cNvCxnSpPr/>
      </xdr:nvCxnSpPr>
      <xdr:spPr>
        <a:xfrm>
          <a:off x="13703300" y="1440397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136451</xdr:rowOff>
    </xdr:from>
    <xdr:ext cx="405111" cy="259045"/>
    <xdr:sp macro="" textlink="">
      <xdr:nvSpPr>
        <xdr:cNvPr id="665" name="n_1aveValue【消防施設】&#10;有形固定資産減価償却率">
          <a:extLst>
            <a:ext uri="{FF2B5EF4-FFF2-40B4-BE49-F238E27FC236}">
              <a16:creationId xmlns:a16="http://schemas.microsoft.com/office/drawing/2014/main" id="{6079ED33-92BD-467B-A9D8-F412AD19AA14}"/>
            </a:ext>
          </a:extLst>
        </xdr:cNvPr>
        <xdr:cNvSpPr txBox="1"/>
      </xdr:nvSpPr>
      <xdr:spPr>
        <a:xfrm>
          <a:off x="15266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666" name="n_2aveValue【消防施設】&#10;有形固定資産減価償却率">
          <a:extLst>
            <a:ext uri="{FF2B5EF4-FFF2-40B4-BE49-F238E27FC236}">
              <a16:creationId xmlns:a16="http://schemas.microsoft.com/office/drawing/2014/main" id="{C72D54C6-5F84-4F89-9C12-136D28120A17}"/>
            </a:ext>
          </a:extLst>
        </xdr:cNvPr>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80934</xdr:rowOff>
    </xdr:from>
    <xdr:ext cx="405111" cy="259045"/>
    <xdr:sp macro="" textlink="">
      <xdr:nvSpPr>
        <xdr:cNvPr id="667" name="n_3aveValue【消防施設】&#10;有形固定資産減価償却率">
          <a:extLst>
            <a:ext uri="{FF2B5EF4-FFF2-40B4-BE49-F238E27FC236}">
              <a16:creationId xmlns:a16="http://schemas.microsoft.com/office/drawing/2014/main" id="{A86B354B-6809-47FB-8950-107DB663C645}"/>
            </a:ext>
          </a:extLst>
        </xdr:cNvPr>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76035</xdr:rowOff>
    </xdr:from>
    <xdr:ext cx="405111" cy="259045"/>
    <xdr:sp macro="" textlink="">
      <xdr:nvSpPr>
        <xdr:cNvPr id="668" name="n_4aveValue【消防施設】&#10;有形固定資産減価償却率">
          <a:extLst>
            <a:ext uri="{FF2B5EF4-FFF2-40B4-BE49-F238E27FC236}">
              <a16:creationId xmlns:a16="http://schemas.microsoft.com/office/drawing/2014/main" id="{1B5241B2-9DE6-43A3-9C96-D89EE6C220A2}"/>
            </a:ext>
          </a:extLst>
        </xdr:cNvPr>
        <xdr:cNvSpPr txBox="1"/>
      </xdr:nvSpPr>
      <xdr:spPr>
        <a:xfrm>
          <a:off x="12611744" y="1413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669" name="n_1mainValue【消防施設】&#10;有形固定資産減価償却率">
          <a:extLst>
            <a:ext uri="{FF2B5EF4-FFF2-40B4-BE49-F238E27FC236}">
              <a16:creationId xmlns:a16="http://schemas.microsoft.com/office/drawing/2014/main" id="{CC81E5A6-0F4C-422A-A7C8-CE75E89649D2}"/>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19611</xdr:rowOff>
    </xdr:from>
    <xdr:ext cx="405111" cy="259045"/>
    <xdr:sp macro="" textlink="">
      <xdr:nvSpPr>
        <xdr:cNvPr id="670" name="n_2mainValue【消防施設】&#10;有形固定資産減価償却率">
          <a:extLst>
            <a:ext uri="{FF2B5EF4-FFF2-40B4-BE49-F238E27FC236}">
              <a16:creationId xmlns:a16="http://schemas.microsoft.com/office/drawing/2014/main" id="{A8F62810-6503-40A9-9CBB-25C006A84932}"/>
            </a:ext>
          </a:extLst>
        </xdr:cNvPr>
        <xdr:cNvSpPr txBox="1"/>
      </xdr:nvSpPr>
      <xdr:spPr>
        <a:xfrm>
          <a:off x="14389744" y="1493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44104</xdr:rowOff>
    </xdr:from>
    <xdr:ext cx="405111" cy="259045"/>
    <xdr:sp macro="" textlink="">
      <xdr:nvSpPr>
        <xdr:cNvPr id="671" name="n_3mainValue【消防施設】&#10;有形固定資産減価償却率">
          <a:extLst>
            <a:ext uri="{FF2B5EF4-FFF2-40B4-BE49-F238E27FC236}">
              <a16:creationId xmlns:a16="http://schemas.microsoft.com/office/drawing/2014/main" id="{6476D875-1EAB-4F7F-ADF6-14B73CBCD650}"/>
            </a:ext>
          </a:extLst>
        </xdr:cNvPr>
        <xdr:cNvSpPr txBox="1"/>
      </xdr:nvSpPr>
      <xdr:spPr>
        <a:xfrm>
          <a:off x="13500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AE6A946F-61DE-4726-B93F-997AA52C63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BB90F316-46D9-4F50-940C-0B15D21097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89C57D51-8593-4E07-A701-BA9B223300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4D42316F-D119-427B-BAE2-51823CDC18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BDF2C0BD-1FF6-43CF-B200-7C0947D48A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4743C93D-FF9B-43A9-831D-9E6294F4C1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20C93BAE-F0E3-43D5-B252-3CC5BB6D797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9FCA4DFE-2EEC-407C-A5C0-F65D659319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id="{FC667284-6B30-449B-9B17-C6917EF15D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4CBFEED9-6EB8-4CE2-86BC-F41FC68A91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2" name="テキスト ボックス 681">
          <a:extLst>
            <a:ext uri="{FF2B5EF4-FFF2-40B4-BE49-F238E27FC236}">
              <a16:creationId xmlns:a16="http://schemas.microsoft.com/office/drawing/2014/main" id="{078A2F91-92EF-48EB-9476-96F6F6C52DBD}"/>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2E7B239F-4F57-49DA-8298-DF481656EED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969F0559-F1F4-4B9B-BE90-FEE1CBB29DE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FB509867-BD2D-4F79-A0D2-9F7F757B072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8534EFCA-0DA9-4115-AE55-D4A2BC6F78E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692CFF62-AB9C-4316-8004-9AEC83DBCDE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73CDF808-44EF-4779-A6D2-C5D152A8D69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EE35F9ED-8C06-4CB4-B28A-A7AC285C1BC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A98B3644-3EF5-4A8B-8CF7-BBCC076F5D6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306E3EAC-D1F4-4CC0-AC5D-2535375C323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22CB0E81-CC06-49D4-A264-ACD3A716358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9980FB8E-8219-48E9-8CC4-7AAB849849E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B99D39A9-31C1-46BB-9FDA-01ECA0BCB51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64D1D0F7-559C-4C21-9373-025FBA8801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B71A5481-D6EA-4A22-9597-375698E19A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931AEC3D-BBC1-4B51-878C-6046092B66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698" name="直線コネクタ 697">
          <a:extLst>
            <a:ext uri="{FF2B5EF4-FFF2-40B4-BE49-F238E27FC236}">
              <a16:creationId xmlns:a16="http://schemas.microsoft.com/office/drawing/2014/main" id="{E60040FA-96DB-429B-AEAC-8290A90EA2BC}"/>
            </a:ext>
          </a:extLst>
        </xdr:cNvPr>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99" name="【消防施設】&#10;一人当たり面積最小値テキスト">
          <a:extLst>
            <a:ext uri="{FF2B5EF4-FFF2-40B4-BE49-F238E27FC236}">
              <a16:creationId xmlns:a16="http://schemas.microsoft.com/office/drawing/2014/main" id="{330F86F8-DED0-40AB-AD6D-1B65D5D1C93B}"/>
            </a:ext>
          </a:extLst>
        </xdr:cNvPr>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700" name="直線コネクタ 699">
          <a:extLst>
            <a:ext uri="{FF2B5EF4-FFF2-40B4-BE49-F238E27FC236}">
              <a16:creationId xmlns:a16="http://schemas.microsoft.com/office/drawing/2014/main" id="{676CCDEC-8BF7-435F-B4F9-614D3DD1EE33}"/>
            </a:ext>
          </a:extLst>
        </xdr:cNvPr>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701" name="【消防施設】&#10;一人当たり面積最大値テキスト">
          <a:extLst>
            <a:ext uri="{FF2B5EF4-FFF2-40B4-BE49-F238E27FC236}">
              <a16:creationId xmlns:a16="http://schemas.microsoft.com/office/drawing/2014/main" id="{4F0D2451-A9F5-4623-A2F9-3BECA195D5FC}"/>
            </a:ext>
          </a:extLst>
        </xdr:cNvPr>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702" name="直線コネクタ 701">
          <a:extLst>
            <a:ext uri="{FF2B5EF4-FFF2-40B4-BE49-F238E27FC236}">
              <a16:creationId xmlns:a16="http://schemas.microsoft.com/office/drawing/2014/main" id="{CBCFDE0E-D466-461F-B100-573D0EFB2C1A}"/>
            </a:ext>
          </a:extLst>
        </xdr:cNvPr>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148970</xdr:rowOff>
    </xdr:from>
    <xdr:ext cx="469744" cy="259045"/>
    <xdr:sp macro="" textlink="">
      <xdr:nvSpPr>
        <xdr:cNvPr id="703" name="【消防施設】&#10;一人当たり面積平均値テキスト">
          <a:extLst>
            <a:ext uri="{FF2B5EF4-FFF2-40B4-BE49-F238E27FC236}">
              <a16:creationId xmlns:a16="http://schemas.microsoft.com/office/drawing/2014/main" id="{54E89AE6-217C-42FC-AAA6-1E396484A31F}"/>
            </a:ext>
          </a:extLst>
        </xdr:cNvPr>
        <xdr:cNvSpPr txBox="1"/>
      </xdr:nvSpPr>
      <xdr:spPr>
        <a:xfrm>
          <a:off x="22199600" y="1386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04" name="フローチャート: 判断 703">
          <a:extLst>
            <a:ext uri="{FF2B5EF4-FFF2-40B4-BE49-F238E27FC236}">
              <a16:creationId xmlns:a16="http://schemas.microsoft.com/office/drawing/2014/main" id="{E5142FBB-CC53-4CF9-A631-85F83D74C99F}"/>
            </a:ext>
          </a:extLst>
        </xdr:cNvPr>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705" name="フローチャート: 判断 704">
          <a:extLst>
            <a:ext uri="{FF2B5EF4-FFF2-40B4-BE49-F238E27FC236}">
              <a16:creationId xmlns:a16="http://schemas.microsoft.com/office/drawing/2014/main" id="{23C6D563-33FC-4BD7-9735-10CCB8714BEA}"/>
            </a:ext>
          </a:extLst>
        </xdr:cNvPr>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706" name="フローチャート: 判断 705">
          <a:extLst>
            <a:ext uri="{FF2B5EF4-FFF2-40B4-BE49-F238E27FC236}">
              <a16:creationId xmlns:a16="http://schemas.microsoft.com/office/drawing/2014/main" id="{BCDCFD95-ED49-4BC6-9FF1-D88AA5745B63}"/>
            </a:ext>
          </a:extLst>
        </xdr:cNvPr>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707" name="フローチャート: 判断 706">
          <a:extLst>
            <a:ext uri="{FF2B5EF4-FFF2-40B4-BE49-F238E27FC236}">
              <a16:creationId xmlns:a16="http://schemas.microsoft.com/office/drawing/2014/main" id="{D2700592-9AEE-4EE8-AAD8-09B57501B8A4}"/>
            </a:ext>
          </a:extLst>
        </xdr:cNvPr>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08" name="フローチャート: 判断 707">
          <a:extLst>
            <a:ext uri="{FF2B5EF4-FFF2-40B4-BE49-F238E27FC236}">
              <a16:creationId xmlns:a16="http://schemas.microsoft.com/office/drawing/2014/main" id="{4005FB77-6F90-4A93-81F2-1C7A83DCAFC0}"/>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61747634-92BD-4F2B-AAB4-BE4F48FFA1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8009F1B-7AB3-4CFC-A63E-6E6D785040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96ADBB2-F51F-4710-B77C-8151C93935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1FFF013-CFA0-4BCD-A173-3B4463345D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66EF5E7-0912-432D-9B77-5B8754E283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14" name="楕円 713">
          <a:extLst>
            <a:ext uri="{FF2B5EF4-FFF2-40B4-BE49-F238E27FC236}">
              <a16:creationId xmlns:a16="http://schemas.microsoft.com/office/drawing/2014/main" id="{3E6B64D9-9EC8-446F-979A-3ACF8D628ACD}"/>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15" name="【消防施設】&#10;一人当たり面積該当値テキスト">
          <a:extLst>
            <a:ext uri="{FF2B5EF4-FFF2-40B4-BE49-F238E27FC236}">
              <a16:creationId xmlns:a16="http://schemas.microsoft.com/office/drawing/2014/main" id="{56C8FF9D-EE41-440C-B1A7-1F2D34B95AF7}"/>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16" name="楕円 715">
          <a:extLst>
            <a:ext uri="{FF2B5EF4-FFF2-40B4-BE49-F238E27FC236}">
              <a16:creationId xmlns:a16="http://schemas.microsoft.com/office/drawing/2014/main" id="{01D1E4EF-73A3-414A-9990-966C19704DF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38100</xdr:rowOff>
    </xdr:to>
    <xdr:cxnSp macro="">
      <xdr:nvCxnSpPr>
        <xdr:cNvPr id="717" name="直線コネクタ 716">
          <a:extLst>
            <a:ext uri="{FF2B5EF4-FFF2-40B4-BE49-F238E27FC236}">
              <a16:creationId xmlns:a16="http://schemas.microsoft.com/office/drawing/2014/main" id="{A0BB5B88-4DF8-4145-910A-27D85C48BC64}"/>
            </a:ext>
          </a:extLst>
        </xdr:cNvPr>
        <xdr:cNvCxnSpPr/>
      </xdr:nvCxnSpPr>
      <xdr:spPr>
        <a:xfrm flipV="1">
          <a:off x="21323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18" name="楕円 717">
          <a:extLst>
            <a:ext uri="{FF2B5EF4-FFF2-40B4-BE49-F238E27FC236}">
              <a16:creationId xmlns:a16="http://schemas.microsoft.com/office/drawing/2014/main" id="{E691CF6D-57D8-4276-9AAC-0F3D0240DCCF}"/>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19" name="直線コネクタ 718">
          <a:extLst>
            <a:ext uri="{FF2B5EF4-FFF2-40B4-BE49-F238E27FC236}">
              <a16:creationId xmlns:a16="http://schemas.microsoft.com/office/drawing/2014/main" id="{E121372C-C8C7-4D98-894B-62CBCA3D3726}"/>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0" name="楕円 719">
          <a:extLst>
            <a:ext uri="{FF2B5EF4-FFF2-40B4-BE49-F238E27FC236}">
              <a16:creationId xmlns:a16="http://schemas.microsoft.com/office/drawing/2014/main" id="{54DB330B-BDCD-4343-996C-3BABCC0A3179}"/>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1" name="直線コネクタ 720">
          <a:extLst>
            <a:ext uri="{FF2B5EF4-FFF2-40B4-BE49-F238E27FC236}">
              <a16:creationId xmlns:a16="http://schemas.microsoft.com/office/drawing/2014/main" id="{B8A247BB-ACBA-4448-AB23-145125399AFB}"/>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97263</xdr:rowOff>
    </xdr:from>
    <xdr:ext cx="469744" cy="259045"/>
    <xdr:sp macro="" textlink="">
      <xdr:nvSpPr>
        <xdr:cNvPr id="722" name="n_1aveValue【消防施設】&#10;一人当たり面積">
          <a:extLst>
            <a:ext uri="{FF2B5EF4-FFF2-40B4-BE49-F238E27FC236}">
              <a16:creationId xmlns:a16="http://schemas.microsoft.com/office/drawing/2014/main" id="{76F5A1F1-F481-4511-8F28-9EC34468158A}"/>
            </a:ext>
          </a:extLst>
        </xdr:cNvPr>
        <xdr:cNvSpPr txBox="1"/>
      </xdr:nvSpPr>
      <xdr:spPr>
        <a:xfrm>
          <a:off x="210757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23" name="n_2aveValue【消防施設】&#10;一人当たり面積">
          <a:extLst>
            <a:ext uri="{FF2B5EF4-FFF2-40B4-BE49-F238E27FC236}">
              <a16:creationId xmlns:a16="http://schemas.microsoft.com/office/drawing/2014/main" id="{3D833D53-44B7-4FF3-9355-4E62DF26505D}"/>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7456</xdr:rowOff>
    </xdr:from>
    <xdr:ext cx="469744" cy="259045"/>
    <xdr:sp macro="" textlink="">
      <xdr:nvSpPr>
        <xdr:cNvPr id="724" name="n_3aveValue【消防施設】&#10;一人当たり面積">
          <a:extLst>
            <a:ext uri="{FF2B5EF4-FFF2-40B4-BE49-F238E27FC236}">
              <a16:creationId xmlns:a16="http://schemas.microsoft.com/office/drawing/2014/main" id="{D73A9FD0-108D-4AEA-BDD8-9E576D86AE0C}"/>
            </a:ext>
          </a:extLst>
        </xdr:cNvPr>
        <xdr:cNvSpPr txBox="1"/>
      </xdr:nvSpPr>
      <xdr:spPr>
        <a:xfrm>
          <a:off x="19310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725" name="n_4aveValue【消防施設】&#10;一人当たり面積">
          <a:extLst>
            <a:ext uri="{FF2B5EF4-FFF2-40B4-BE49-F238E27FC236}">
              <a16:creationId xmlns:a16="http://schemas.microsoft.com/office/drawing/2014/main" id="{FC99738A-6744-4E5E-B85C-F3AEBFA372F9}"/>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26" name="n_1mainValue【消防施設】&#10;一人当たり面積">
          <a:extLst>
            <a:ext uri="{FF2B5EF4-FFF2-40B4-BE49-F238E27FC236}">
              <a16:creationId xmlns:a16="http://schemas.microsoft.com/office/drawing/2014/main" id="{B80A27B6-8690-4CB8-B9F6-99795EF028E3}"/>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7" name="n_2mainValue【消防施設】&#10;一人当たり面積">
          <a:extLst>
            <a:ext uri="{FF2B5EF4-FFF2-40B4-BE49-F238E27FC236}">
              <a16:creationId xmlns:a16="http://schemas.microsoft.com/office/drawing/2014/main" id="{16018F51-1BF3-41CB-8BAD-BB18086B0F25}"/>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28" name="n_3mainValue【消防施設】&#10;一人当たり面積">
          <a:extLst>
            <a:ext uri="{FF2B5EF4-FFF2-40B4-BE49-F238E27FC236}">
              <a16:creationId xmlns:a16="http://schemas.microsoft.com/office/drawing/2014/main" id="{67E7BA69-5149-4EFF-8E64-6ABB3AB02409}"/>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6B08B6FF-4ADB-457A-89BA-C677DA8AEC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606613AC-2688-4E28-8450-1021246D5B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9F7AE1BD-E61B-4355-90BF-C0B9DB517F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151DBFCE-6B7A-4940-8219-82B967A485A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5C323BE2-7F7C-40E4-BA94-0EF464433C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03A6B317-15B5-4275-B2F5-F1A881819A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519CD7B8-28F6-4FDF-9318-226EF3343D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873DAA34-1588-4174-B130-CADBB99759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AE3BC931-FBB0-411E-9858-D118BB3FC8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B6C5ED3A-F106-4867-BABD-3D8A423C51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0EBCB17F-24B9-417B-B419-95FCCC703D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5A4C6A4B-B4A0-4FC7-9D11-D1B33B9BF4E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F1551576-D33A-4713-B46C-C216DA537F8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F15DBDE0-1E7D-441B-AFBC-09641CDC3CA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FEFAC913-1287-49C3-A28E-04CCCD69D5C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BD550932-98C0-4A02-8BF9-41BB5916128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87118A00-69E1-4FA4-A23C-77D6F9AAC7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682EF9EA-B5F7-4C3D-BED0-C6B53B58CE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98DFD4F1-EEA4-4A37-88C5-7F9028F417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F85D78F8-200F-41F0-BAEF-3650063C14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CF2FD1E-0008-480B-91D2-7569FF95729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EC33F398-9D32-4E3F-8784-0117CE3868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ACCB6977-0B3A-43A3-9917-3C01C850524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D5D22A1F-C31E-4073-8912-901B24B75E8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8F5BBE98-B40C-4AF7-BD3A-04EEAF740E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754" name="直線コネクタ 753">
          <a:extLst>
            <a:ext uri="{FF2B5EF4-FFF2-40B4-BE49-F238E27FC236}">
              <a16:creationId xmlns:a16="http://schemas.microsoft.com/office/drawing/2014/main" id="{AC04FDC9-BC0F-4075-A321-2046F88BAA13}"/>
            </a:ext>
          </a:extLst>
        </xdr:cNvPr>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755" name="【庁舎】&#10;有形固定資産減価償却率最小値テキスト">
          <a:extLst>
            <a:ext uri="{FF2B5EF4-FFF2-40B4-BE49-F238E27FC236}">
              <a16:creationId xmlns:a16="http://schemas.microsoft.com/office/drawing/2014/main" id="{AB754919-72C9-459B-B495-B3260F11A277}"/>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756" name="直線コネクタ 755">
          <a:extLst>
            <a:ext uri="{FF2B5EF4-FFF2-40B4-BE49-F238E27FC236}">
              <a16:creationId xmlns:a16="http://schemas.microsoft.com/office/drawing/2014/main" id="{2E23999F-9B98-48D5-AF78-884503A2289E}"/>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57" name="【庁舎】&#10;有形固定資産減価償却率最大値テキスト">
          <a:extLst>
            <a:ext uri="{FF2B5EF4-FFF2-40B4-BE49-F238E27FC236}">
              <a16:creationId xmlns:a16="http://schemas.microsoft.com/office/drawing/2014/main" id="{DC62C3A0-4185-41DC-8FCF-C5053D0F231D}"/>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58" name="直線コネクタ 757">
          <a:extLst>
            <a:ext uri="{FF2B5EF4-FFF2-40B4-BE49-F238E27FC236}">
              <a16:creationId xmlns:a16="http://schemas.microsoft.com/office/drawing/2014/main" id="{452F96D7-ADEB-41CD-B770-5DDF92BD2E05}"/>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759" name="【庁舎】&#10;有形固定資産減価償却率平均値テキスト">
          <a:extLst>
            <a:ext uri="{FF2B5EF4-FFF2-40B4-BE49-F238E27FC236}">
              <a16:creationId xmlns:a16="http://schemas.microsoft.com/office/drawing/2014/main" id="{6D82A333-984C-4788-8199-3FDAE8CA6074}"/>
            </a:ext>
          </a:extLst>
        </xdr:cNvPr>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760" name="フローチャート: 判断 759">
          <a:extLst>
            <a:ext uri="{FF2B5EF4-FFF2-40B4-BE49-F238E27FC236}">
              <a16:creationId xmlns:a16="http://schemas.microsoft.com/office/drawing/2014/main" id="{19F50E94-2BFE-4612-947B-D1BC6B99D28F}"/>
            </a:ext>
          </a:extLst>
        </xdr:cNvPr>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761" name="フローチャート: 判断 760">
          <a:extLst>
            <a:ext uri="{FF2B5EF4-FFF2-40B4-BE49-F238E27FC236}">
              <a16:creationId xmlns:a16="http://schemas.microsoft.com/office/drawing/2014/main" id="{FEB6D77D-8FEE-448E-BE62-1A59D637C2E7}"/>
            </a:ext>
          </a:extLst>
        </xdr:cNvPr>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762" name="フローチャート: 判断 761">
          <a:extLst>
            <a:ext uri="{FF2B5EF4-FFF2-40B4-BE49-F238E27FC236}">
              <a16:creationId xmlns:a16="http://schemas.microsoft.com/office/drawing/2014/main" id="{CF6720DC-5D49-45AD-8E13-75A4BEF0119A}"/>
            </a:ext>
          </a:extLst>
        </xdr:cNvPr>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763" name="フローチャート: 判断 762">
          <a:extLst>
            <a:ext uri="{FF2B5EF4-FFF2-40B4-BE49-F238E27FC236}">
              <a16:creationId xmlns:a16="http://schemas.microsoft.com/office/drawing/2014/main" id="{8E14C2F3-CE16-48BF-994C-ECA3A1F9AFF7}"/>
            </a:ext>
          </a:extLst>
        </xdr:cNvPr>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64" name="フローチャート: 判断 763">
          <a:extLst>
            <a:ext uri="{FF2B5EF4-FFF2-40B4-BE49-F238E27FC236}">
              <a16:creationId xmlns:a16="http://schemas.microsoft.com/office/drawing/2014/main" id="{E4F41494-21F6-4B50-AFFA-D70D6188EA9C}"/>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37499F64-1CAE-46F1-9671-B41BA8581F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A523D04-894E-46FB-AE79-724E4E908B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F0D62AE-BC6C-435E-8665-3AA849CA75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E3C48255-96AF-4516-903D-1EAB7CEBFF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CD46568-A2D4-4EF5-9A93-1354D0E519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770" name="楕円 769">
          <a:extLst>
            <a:ext uri="{FF2B5EF4-FFF2-40B4-BE49-F238E27FC236}">
              <a16:creationId xmlns:a16="http://schemas.microsoft.com/office/drawing/2014/main" id="{1C53EE35-1089-475D-AC6F-5D2D2B2F0577}"/>
            </a:ext>
          </a:extLst>
        </xdr:cNvPr>
        <xdr:cNvSpPr/>
      </xdr:nvSpPr>
      <xdr:spPr>
        <a:xfrm>
          <a:off x="162687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771" name="【庁舎】&#10;有形固定資産減価償却率該当値テキスト">
          <a:extLst>
            <a:ext uri="{FF2B5EF4-FFF2-40B4-BE49-F238E27FC236}">
              <a16:creationId xmlns:a16="http://schemas.microsoft.com/office/drawing/2014/main" id="{29F7A294-82D0-4078-9DFE-A010DB094FEC}"/>
            </a:ext>
          </a:extLst>
        </xdr:cNvPr>
        <xdr:cNvSpPr txBox="1"/>
      </xdr:nvSpPr>
      <xdr:spPr>
        <a:xfrm>
          <a:off x="16357600"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772" name="楕円 771">
          <a:extLst>
            <a:ext uri="{FF2B5EF4-FFF2-40B4-BE49-F238E27FC236}">
              <a16:creationId xmlns:a16="http://schemas.microsoft.com/office/drawing/2014/main" id="{E951A15F-D50B-4B55-AC15-34C70DD80096}"/>
            </a:ext>
          </a:extLst>
        </xdr:cNvPr>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146413</xdr:rowOff>
    </xdr:to>
    <xdr:cxnSp macro="">
      <xdr:nvCxnSpPr>
        <xdr:cNvPr id="773" name="直線コネクタ 772">
          <a:extLst>
            <a:ext uri="{FF2B5EF4-FFF2-40B4-BE49-F238E27FC236}">
              <a16:creationId xmlns:a16="http://schemas.microsoft.com/office/drawing/2014/main" id="{8F6DFD3F-24C7-47A4-B921-02FB32561D1E}"/>
            </a:ext>
          </a:extLst>
        </xdr:cNvPr>
        <xdr:cNvCxnSpPr/>
      </xdr:nvCxnSpPr>
      <xdr:spPr>
        <a:xfrm>
          <a:off x="15481300" y="17586961"/>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10705</xdr:rowOff>
    </xdr:from>
    <xdr:to>
      <xdr:col>76</xdr:col>
      <xdr:colOff>165100</xdr:colOff>
      <xdr:row>102</xdr:row>
      <xdr:rowOff>112305</xdr:rowOff>
    </xdr:to>
    <xdr:sp macro="" textlink="">
      <xdr:nvSpPr>
        <xdr:cNvPr id="774" name="楕円 773">
          <a:extLst>
            <a:ext uri="{FF2B5EF4-FFF2-40B4-BE49-F238E27FC236}">
              <a16:creationId xmlns:a16="http://schemas.microsoft.com/office/drawing/2014/main" id="{4E863BC3-CF75-457F-ABF4-F5056879D2F9}"/>
            </a:ext>
          </a:extLst>
        </xdr:cNvPr>
        <xdr:cNvSpPr/>
      </xdr:nvSpPr>
      <xdr:spPr>
        <a:xfrm>
          <a:off x="14541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61505</xdr:rowOff>
    </xdr:from>
    <xdr:to>
      <xdr:col>81</xdr:col>
      <xdr:colOff>50800</xdr:colOff>
      <xdr:row>102</xdr:row>
      <xdr:rowOff>99061</xdr:rowOff>
    </xdr:to>
    <xdr:cxnSp macro="">
      <xdr:nvCxnSpPr>
        <xdr:cNvPr id="775" name="直線コネクタ 774">
          <a:extLst>
            <a:ext uri="{FF2B5EF4-FFF2-40B4-BE49-F238E27FC236}">
              <a16:creationId xmlns:a16="http://schemas.microsoft.com/office/drawing/2014/main" id="{87A1A00F-357C-494B-9B00-DE5D686B06DF}"/>
            </a:ext>
          </a:extLst>
        </xdr:cNvPr>
        <xdr:cNvCxnSpPr/>
      </xdr:nvCxnSpPr>
      <xdr:spPr>
        <a:xfrm>
          <a:off x="14592300" y="175494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146231</xdr:rowOff>
    </xdr:from>
    <xdr:to>
      <xdr:col>72</xdr:col>
      <xdr:colOff>38100</xdr:colOff>
      <xdr:row>102</xdr:row>
      <xdr:rowOff>76381</xdr:rowOff>
    </xdr:to>
    <xdr:sp macro="" textlink="">
      <xdr:nvSpPr>
        <xdr:cNvPr id="776" name="楕円 775">
          <a:extLst>
            <a:ext uri="{FF2B5EF4-FFF2-40B4-BE49-F238E27FC236}">
              <a16:creationId xmlns:a16="http://schemas.microsoft.com/office/drawing/2014/main" id="{946FC29E-A98E-439B-A4A5-52F512DE3F05}"/>
            </a:ext>
          </a:extLst>
        </xdr:cNvPr>
        <xdr:cNvSpPr/>
      </xdr:nvSpPr>
      <xdr:spPr>
        <a:xfrm>
          <a:off x="13652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25581</xdr:rowOff>
    </xdr:from>
    <xdr:to>
      <xdr:col>76</xdr:col>
      <xdr:colOff>114300</xdr:colOff>
      <xdr:row>102</xdr:row>
      <xdr:rowOff>61505</xdr:rowOff>
    </xdr:to>
    <xdr:cxnSp macro="">
      <xdr:nvCxnSpPr>
        <xdr:cNvPr id="777" name="直線コネクタ 776">
          <a:extLst>
            <a:ext uri="{FF2B5EF4-FFF2-40B4-BE49-F238E27FC236}">
              <a16:creationId xmlns:a16="http://schemas.microsoft.com/office/drawing/2014/main" id="{5AA20F26-7BAE-4637-A011-6ABC79303ECF}"/>
            </a:ext>
          </a:extLst>
        </xdr:cNvPr>
        <xdr:cNvCxnSpPr/>
      </xdr:nvCxnSpPr>
      <xdr:spPr>
        <a:xfrm>
          <a:off x="13703300" y="175134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66221</xdr:rowOff>
    </xdr:from>
    <xdr:to>
      <xdr:col>67</xdr:col>
      <xdr:colOff>101600</xdr:colOff>
      <xdr:row>101</xdr:row>
      <xdr:rowOff>167821</xdr:rowOff>
    </xdr:to>
    <xdr:sp macro="" textlink="">
      <xdr:nvSpPr>
        <xdr:cNvPr id="778" name="楕円 777">
          <a:extLst>
            <a:ext uri="{FF2B5EF4-FFF2-40B4-BE49-F238E27FC236}">
              <a16:creationId xmlns:a16="http://schemas.microsoft.com/office/drawing/2014/main" id="{AE82B1E6-7EBE-4617-9B81-CCF28BC9D7D3}"/>
            </a:ext>
          </a:extLst>
        </xdr:cNvPr>
        <xdr:cNvSpPr/>
      </xdr:nvSpPr>
      <xdr:spPr>
        <a:xfrm>
          <a:off x="12763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117021</xdr:rowOff>
    </xdr:from>
    <xdr:to>
      <xdr:col>71</xdr:col>
      <xdr:colOff>177800</xdr:colOff>
      <xdr:row>102</xdr:row>
      <xdr:rowOff>25581</xdr:rowOff>
    </xdr:to>
    <xdr:cxnSp macro="">
      <xdr:nvCxnSpPr>
        <xdr:cNvPr id="779" name="直線コネクタ 778">
          <a:extLst>
            <a:ext uri="{FF2B5EF4-FFF2-40B4-BE49-F238E27FC236}">
              <a16:creationId xmlns:a16="http://schemas.microsoft.com/office/drawing/2014/main" id="{7CCA315B-0EFE-4706-99B2-6B49DB1C314E}"/>
            </a:ext>
          </a:extLst>
        </xdr:cNvPr>
        <xdr:cNvCxnSpPr/>
      </xdr:nvCxnSpPr>
      <xdr:spPr>
        <a:xfrm>
          <a:off x="12814300" y="1743347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123026</xdr:rowOff>
    </xdr:from>
    <xdr:ext cx="405111" cy="259045"/>
    <xdr:sp macro="" textlink="">
      <xdr:nvSpPr>
        <xdr:cNvPr id="780" name="n_1aveValue【庁舎】&#10;有形固定資産減価償却率">
          <a:extLst>
            <a:ext uri="{FF2B5EF4-FFF2-40B4-BE49-F238E27FC236}">
              <a16:creationId xmlns:a16="http://schemas.microsoft.com/office/drawing/2014/main" id="{2EABA72A-CD98-4143-BD34-5CC9AC6F414A}"/>
            </a:ext>
          </a:extLst>
        </xdr:cNvPr>
        <xdr:cNvSpPr txBox="1"/>
      </xdr:nvSpPr>
      <xdr:spPr>
        <a:xfrm>
          <a:off x="15266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28320</xdr:rowOff>
    </xdr:from>
    <xdr:ext cx="405111" cy="259045"/>
    <xdr:sp macro="" textlink="">
      <xdr:nvSpPr>
        <xdr:cNvPr id="781" name="n_2aveValue【庁舎】&#10;有形固定資産減価償却率">
          <a:extLst>
            <a:ext uri="{FF2B5EF4-FFF2-40B4-BE49-F238E27FC236}">
              <a16:creationId xmlns:a16="http://schemas.microsoft.com/office/drawing/2014/main" id="{FEDDA49F-0632-48F4-96D1-73AECE45C930}"/>
            </a:ext>
          </a:extLst>
        </xdr:cNvPr>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16890</xdr:rowOff>
    </xdr:from>
    <xdr:ext cx="405111" cy="259045"/>
    <xdr:sp macro="" textlink="">
      <xdr:nvSpPr>
        <xdr:cNvPr id="782" name="n_3aveValue【庁舎】&#10;有形固定資産減価償却率">
          <a:extLst>
            <a:ext uri="{FF2B5EF4-FFF2-40B4-BE49-F238E27FC236}">
              <a16:creationId xmlns:a16="http://schemas.microsoft.com/office/drawing/2014/main" id="{6F7283A8-C555-4579-A822-4C384204378E}"/>
            </a:ext>
          </a:extLst>
        </xdr:cNvPr>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783" name="n_4aveValue【庁舎】&#10;有形固定資産減価償却率">
          <a:extLst>
            <a:ext uri="{FF2B5EF4-FFF2-40B4-BE49-F238E27FC236}">
              <a16:creationId xmlns:a16="http://schemas.microsoft.com/office/drawing/2014/main" id="{26B97567-EEA2-409F-A0A8-4A826E867747}"/>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784" name="n_1mainValue【庁舎】&#10;有形固定資産減価償却率">
          <a:extLst>
            <a:ext uri="{FF2B5EF4-FFF2-40B4-BE49-F238E27FC236}">
              <a16:creationId xmlns:a16="http://schemas.microsoft.com/office/drawing/2014/main" id="{3D320CFF-2225-440C-93ED-60C70997E1E1}"/>
            </a:ext>
          </a:extLst>
        </xdr:cNvPr>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128832</xdr:rowOff>
    </xdr:from>
    <xdr:ext cx="405111" cy="259045"/>
    <xdr:sp macro="" textlink="">
      <xdr:nvSpPr>
        <xdr:cNvPr id="785" name="n_2mainValue【庁舎】&#10;有形固定資産減価償却率">
          <a:extLst>
            <a:ext uri="{FF2B5EF4-FFF2-40B4-BE49-F238E27FC236}">
              <a16:creationId xmlns:a16="http://schemas.microsoft.com/office/drawing/2014/main" id="{D2F67E18-3C24-4312-908D-7EDD847DCA64}"/>
            </a:ext>
          </a:extLst>
        </xdr:cNvPr>
        <xdr:cNvSpPr txBox="1"/>
      </xdr:nvSpPr>
      <xdr:spPr>
        <a:xfrm>
          <a:off x="14389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92908</xdr:rowOff>
    </xdr:from>
    <xdr:ext cx="405111" cy="259045"/>
    <xdr:sp macro="" textlink="">
      <xdr:nvSpPr>
        <xdr:cNvPr id="786" name="n_3mainValue【庁舎】&#10;有形固定資産減価償却率">
          <a:extLst>
            <a:ext uri="{FF2B5EF4-FFF2-40B4-BE49-F238E27FC236}">
              <a16:creationId xmlns:a16="http://schemas.microsoft.com/office/drawing/2014/main" id="{8DF8E9A5-AA67-4734-8332-AAD4478475CF}"/>
            </a:ext>
          </a:extLst>
        </xdr:cNvPr>
        <xdr:cNvSpPr txBox="1"/>
      </xdr:nvSpPr>
      <xdr:spPr>
        <a:xfrm>
          <a:off x="13500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12898</xdr:rowOff>
    </xdr:from>
    <xdr:ext cx="405111" cy="259045"/>
    <xdr:sp macro="" textlink="">
      <xdr:nvSpPr>
        <xdr:cNvPr id="787" name="n_4mainValue【庁舎】&#10;有形固定資産減価償却率">
          <a:extLst>
            <a:ext uri="{FF2B5EF4-FFF2-40B4-BE49-F238E27FC236}">
              <a16:creationId xmlns:a16="http://schemas.microsoft.com/office/drawing/2014/main" id="{0546E4A3-C6F7-4F7B-AC3E-51B93663A841}"/>
            </a:ext>
          </a:extLst>
        </xdr:cNvPr>
        <xdr:cNvSpPr txBox="1"/>
      </xdr:nvSpPr>
      <xdr:spPr>
        <a:xfrm>
          <a:off x="12611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8710C7E2-8D1E-470C-A393-204DF4B5672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8FFC1915-2020-40D6-A198-2487412EDA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647FC7A3-8457-4D26-9082-23471A39B7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10E1F3A7-8DA8-4B7A-A243-4F1DFD2B9D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80E51DA-CBA9-4BC4-942B-8D30CB36DF6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8A9704F4-1A9A-4DA6-8355-127494619F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6950F86A-A233-4EB7-B864-F43375E3C6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142B337C-F119-42BD-919D-4CAB7401FD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8C12572A-0ED6-4B40-9EA7-9EEDA81FA06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4AF69179-8C50-415C-A3C5-2DF17764B1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AF13E265-D323-45FD-B7B9-8C32291F748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99" name="直線コネクタ 798">
          <a:extLst>
            <a:ext uri="{FF2B5EF4-FFF2-40B4-BE49-F238E27FC236}">
              <a16:creationId xmlns:a16="http://schemas.microsoft.com/office/drawing/2014/main" id="{51C0DE17-BBDA-421C-A916-61B8056599E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0" name="テキスト ボックス 799">
          <a:extLst>
            <a:ext uri="{FF2B5EF4-FFF2-40B4-BE49-F238E27FC236}">
              <a16:creationId xmlns:a16="http://schemas.microsoft.com/office/drawing/2014/main" id="{B2AFC341-DA09-4996-ADC5-9B6D8205481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1" name="直線コネクタ 800">
          <a:extLst>
            <a:ext uri="{FF2B5EF4-FFF2-40B4-BE49-F238E27FC236}">
              <a16:creationId xmlns:a16="http://schemas.microsoft.com/office/drawing/2014/main" id="{BC72B731-400E-4838-B5AE-730631D8495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2" name="テキスト ボックス 801">
          <a:extLst>
            <a:ext uri="{FF2B5EF4-FFF2-40B4-BE49-F238E27FC236}">
              <a16:creationId xmlns:a16="http://schemas.microsoft.com/office/drawing/2014/main" id="{B848E3BE-4C83-480E-BC35-30F63167BD6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3" name="直線コネクタ 802">
          <a:extLst>
            <a:ext uri="{FF2B5EF4-FFF2-40B4-BE49-F238E27FC236}">
              <a16:creationId xmlns:a16="http://schemas.microsoft.com/office/drawing/2014/main" id="{34C4CB8F-23F7-410F-BB27-40B82F29228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4" name="テキスト ボックス 803">
          <a:extLst>
            <a:ext uri="{FF2B5EF4-FFF2-40B4-BE49-F238E27FC236}">
              <a16:creationId xmlns:a16="http://schemas.microsoft.com/office/drawing/2014/main" id="{2BEEE001-8D51-445A-A86D-D2BAFE286D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5" name="直線コネクタ 804">
          <a:extLst>
            <a:ext uri="{FF2B5EF4-FFF2-40B4-BE49-F238E27FC236}">
              <a16:creationId xmlns:a16="http://schemas.microsoft.com/office/drawing/2014/main" id="{7839DC52-BFCB-4DAC-AD64-8BC565CFAD2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6" name="テキスト ボックス 805">
          <a:extLst>
            <a:ext uri="{FF2B5EF4-FFF2-40B4-BE49-F238E27FC236}">
              <a16:creationId xmlns:a16="http://schemas.microsoft.com/office/drawing/2014/main" id="{097B6A4D-2350-4B58-B0A6-1CE774F701F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6C669E4B-1157-4C1F-B4DE-0239FB6CF2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CE686984-EE08-4131-857E-0327F2B14B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22C893D7-C1EB-412D-843D-3CE38A8932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810" name="直線コネクタ 809">
          <a:extLst>
            <a:ext uri="{FF2B5EF4-FFF2-40B4-BE49-F238E27FC236}">
              <a16:creationId xmlns:a16="http://schemas.microsoft.com/office/drawing/2014/main" id="{5D9051CA-1FF0-4D7E-8298-B237F6022360}"/>
            </a:ext>
          </a:extLst>
        </xdr:cNvPr>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11" name="【庁舎】&#10;一人当たり面積最小値テキスト">
          <a:extLst>
            <a:ext uri="{FF2B5EF4-FFF2-40B4-BE49-F238E27FC236}">
              <a16:creationId xmlns:a16="http://schemas.microsoft.com/office/drawing/2014/main" id="{DAE974E6-BD01-4597-8A4D-2CA2F38E1853}"/>
            </a:ext>
          </a:extLst>
        </xdr:cNvPr>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12" name="直線コネクタ 811">
          <a:extLst>
            <a:ext uri="{FF2B5EF4-FFF2-40B4-BE49-F238E27FC236}">
              <a16:creationId xmlns:a16="http://schemas.microsoft.com/office/drawing/2014/main" id="{FA88E928-FF89-4ED1-A9DB-A7F3A340719E}"/>
            </a:ext>
          </a:extLst>
        </xdr:cNvPr>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13" name="【庁舎】&#10;一人当たり面積最大値テキスト">
          <a:extLst>
            <a:ext uri="{FF2B5EF4-FFF2-40B4-BE49-F238E27FC236}">
              <a16:creationId xmlns:a16="http://schemas.microsoft.com/office/drawing/2014/main" id="{E86380AA-EF60-423C-B45F-B962C952AD07}"/>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14" name="直線コネクタ 813">
          <a:extLst>
            <a:ext uri="{FF2B5EF4-FFF2-40B4-BE49-F238E27FC236}">
              <a16:creationId xmlns:a16="http://schemas.microsoft.com/office/drawing/2014/main" id="{E546A515-E43D-4769-980B-100E46D45C4F}"/>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126001</xdr:rowOff>
    </xdr:from>
    <xdr:ext cx="469744" cy="259045"/>
    <xdr:sp macro="" textlink="">
      <xdr:nvSpPr>
        <xdr:cNvPr id="815" name="【庁舎】&#10;一人当たり面積平均値テキスト">
          <a:extLst>
            <a:ext uri="{FF2B5EF4-FFF2-40B4-BE49-F238E27FC236}">
              <a16:creationId xmlns:a16="http://schemas.microsoft.com/office/drawing/2014/main" id="{D71B7A2D-6CC5-4381-8E01-6BC3F54E3F4E}"/>
            </a:ext>
          </a:extLst>
        </xdr:cNvPr>
        <xdr:cNvSpPr txBox="1"/>
      </xdr:nvSpPr>
      <xdr:spPr>
        <a:xfrm>
          <a:off x="22199600" y="17785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16" name="フローチャート: 判断 815">
          <a:extLst>
            <a:ext uri="{FF2B5EF4-FFF2-40B4-BE49-F238E27FC236}">
              <a16:creationId xmlns:a16="http://schemas.microsoft.com/office/drawing/2014/main" id="{5D034979-417E-4FB0-A4E2-80E3CA8706A9}"/>
            </a:ext>
          </a:extLst>
        </xdr:cNvPr>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817" name="フローチャート: 判断 816">
          <a:extLst>
            <a:ext uri="{FF2B5EF4-FFF2-40B4-BE49-F238E27FC236}">
              <a16:creationId xmlns:a16="http://schemas.microsoft.com/office/drawing/2014/main" id="{8F7955E3-D5A0-40C5-9C7F-B573E655E1FF}"/>
            </a:ext>
          </a:extLst>
        </xdr:cNvPr>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818" name="フローチャート: 判断 817">
          <a:extLst>
            <a:ext uri="{FF2B5EF4-FFF2-40B4-BE49-F238E27FC236}">
              <a16:creationId xmlns:a16="http://schemas.microsoft.com/office/drawing/2014/main" id="{201FA9AA-E73A-4147-BDE5-1773EF595E97}"/>
            </a:ext>
          </a:extLst>
        </xdr:cNvPr>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819" name="フローチャート: 判断 818">
          <a:extLst>
            <a:ext uri="{FF2B5EF4-FFF2-40B4-BE49-F238E27FC236}">
              <a16:creationId xmlns:a16="http://schemas.microsoft.com/office/drawing/2014/main" id="{A960EC98-DDEF-4538-93D7-BFFDBD2FA317}"/>
            </a:ext>
          </a:extLst>
        </xdr:cNvPr>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xdr:rowOff>
    </xdr:from>
    <xdr:to>
      <xdr:col>98</xdr:col>
      <xdr:colOff>38100</xdr:colOff>
      <xdr:row>105</xdr:row>
      <xdr:rowOff>110998</xdr:rowOff>
    </xdr:to>
    <xdr:sp macro="" textlink="">
      <xdr:nvSpPr>
        <xdr:cNvPr id="820" name="フローチャート: 判断 819">
          <a:extLst>
            <a:ext uri="{FF2B5EF4-FFF2-40B4-BE49-F238E27FC236}">
              <a16:creationId xmlns:a16="http://schemas.microsoft.com/office/drawing/2014/main" id="{C177B816-9018-4E05-B339-A24A17330311}"/>
            </a:ext>
          </a:extLst>
        </xdr:cNvPr>
        <xdr:cNvSpPr/>
      </xdr:nvSpPr>
      <xdr:spPr>
        <a:xfrm>
          <a:off x="18605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DBFE58E8-5861-497F-8099-530EAC3D87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2E680EF7-2598-49FA-8FBC-0DA6CAD953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AF0AA9C-BD57-4335-A86F-7085AC4883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62229322-F7B1-45C5-8803-3C3D953FC3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6B1C1B3D-619D-4B27-B1BC-5309FA83AF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61976</xdr:rowOff>
    </xdr:from>
    <xdr:to>
      <xdr:col>116</xdr:col>
      <xdr:colOff>114300</xdr:colOff>
      <xdr:row>106</xdr:row>
      <xdr:rowOff>163576</xdr:rowOff>
    </xdr:to>
    <xdr:sp macro="" textlink="">
      <xdr:nvSpPr>
        <xdr:cNvPr id="826" name="楕円 825">
          <a:extLst>
            <a:ext uri="{FF2B5EF4-FFF2-40B4-BE49-F238E27FC236}">
              <a16:creationId xmlns:a16="http://schemas.microsoft.com/office/drawing/2014/main" id="{8084676F-6C24-43D9-847A-D347C743376D}"/>
            </a:ext>
          </a:extLst>
        </xdr:cNvPr>
        <xdr:cNvSpPr/>
      </xdr:nvSpPr>
      <xdr:spPr>
        <a:xfrm>
          <a:off x="22110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40403</xdr:rowOff>
    </xdr:from>
    <xdr:ext cx="469744" cy="259045"/>
    <xdr:sp macro="" textlink="">
      <xdr:nvSpPr>
        <xdr:cNvPr id="827" name="【庁舎】&#10;一人当たり面積該当値テキスト">
          <a:extLst>
            <a:ext uri="{FF2B5EF4-FFF2-40B4-BE49-F238E27FC236}">
              <a16:creationId xmlns:a16="http://schemas.microsoft.com/office/drawing/2014/main" id="{38CA063E-E0AD-4E42-98BF-3E01ADAA7013}"/>
            </a:ext>
          </a:extLst>
        </xdr:cNvPr>
        <xdr:cNvSpPr txBox="1"/>
      </xdr:nvSpPr>
      <xdr:spPr>
        <a:xfrm>
          <a:off x="221996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828" name="楕円 827">
          <a:extLst>
            <a:ext uri="{FF2B5EF4-FFF2-40B4-BE49-F238E27FC236}">
              <a16:creationId xmlns:a16="http://schemas.microsoft.com/office/drawing/2014/main" id="{BF352A0A-CA18-42D7-98C1-2116B9FFBF12}"/>
            </a:ext>
          </a:extLst>
        </xdr:cNvPr>
        <xdr:cNvSpPr/>
      </xdr:nvSpPr>
      <xdr:spPr>
        <a:xfrm>
          <a:off x="21272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112776</xdr:rowOff>
    </xdr:from>
    <xdr:to>
      <xdr:col>116</xdr:col>
      <xdr:colOff>63500</xdr:colOff>
      <xdr:row>106</xdr:row>
      <xdr:rowOff>117348</xdr:rowOff>
    </xdr:to>
    <xdr:cxnSp macro="">
      <xdr:nvCxnSpPr>
        <xdr:cNvPr id="829" name="直線コネクタ 828">
          <a:extLst>
            <a:ext uri="{FF2B5EF4-FFF2-40B4-BE49-F238E27FC236}">
              <a16:creationId xmlns:a16="http://schemas.microsoft.com/office/drawing/2014/main" id="{14E41631-E197-4427-837C-93F285057F46}"/>
            </a:ext>
          </a:extLst>
        </xdr:cNvPr>
        <xdr:cNvCxnSpPr/>
      </xdr:nvCxnSpPr>
      <xdr:spPr>
        <a:xfrm flipV="1">
          <a:off x="21323300" y="1828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30" name="楕円 829">
          <a:extLst>
            <a:ext uri="{FF2B5EF4-FFF2-40B4-BE49-F238E27FC236}">
              <a16:creationId xmlns:a16="http://schemas.microsoft.com/office/drawing/2014/main" id="{8BFF4F20-C8FE-4CA2-8C0A-4AC8E86364F2}"/>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121920</xdr:rowOff>
    </xdr:to>
    <xdr:cxnSp macro="">
      <xdr:nvCxnSpPr>
        <xdr:cNvPr id="831" name="直線コネクタ 830">
          <a:extLst>
            <a:ext uri="{FF2B5EF4-FFF2-40B4-BE49-F238E27FC236}">
              <a16:creationId xmlns:a16="http://schemas.microsoft.com/office/drawing/2014/main" id="{53B99289-74EC-4CF4-81EF-6FC2DAD75084}"/>
            </a:ext>
          </a:extLst>
        </xdr:cNvPr>
        <xdr:cNvCxnSpPr/>
      </xdr:nvCxnSpPr>
      <xdr:spPr>
        <a:xfrm flipV="1">
          <a:off x="20434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32" name="楕円 831">
          <a:extLst>
            <a:ext uri="{FF2B5EF4-FFF2-40B4-BE49-F238E27FC236}">
              <a16:creationId xmlns:a16="http://schemas.microsoft.com/office/drawing/2014/main" id="{FF0D5EAF-0555-4C7A-B08C-7DF1E0AF702E}"/>
            </a:ext>
          </a:extLst>
        </xdr:cNvPr>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126492</xdr:rowOff>
    </xdr:to>
    <xdr:cxnSp macro="">
      <xdr:nvCxnSpPr>
        <xdr:cNvPr id="833" name="直線コネクタ 832">
          <a:extLst>
            <a:ext uri="{FF2B5EF4-FFF2-40B4-BE49-F238E27FC236}">
              <a16:creationId xmlns:a16="http://schemas.microsoft.com/office/drawing/2014/main" id="{AF8384E9-2C67-4341-8934-D9B9ACF373FD}"/>
            </a:ext>
          </a:extLst>
        </xdr:cNvPr>
        <xdr:cNvCxnSpPr/>
      </xdr:nvCxnSpPr>
      <xdr:spPr>
        <a:xfrm flipV="1">
          <a:off x="19545300" y="1829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834" name="楕円 833">
          <a:extLst>
            <a:ext uri="{FF2B5EF4-FFF2-40B4-BE49-F238E27FC236}">
              <a16:creationId xmlns:a16="http://schemas.microsoft.com/office/drawing/2014/main" id="{A5E2E2FC-CC39-4741-A083-C24ACC45058C}"/>
            </a:ext>
          </a:extLst>
        </xdr:cNvPr>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126492</xdr:rowOff>
    </xdr:from>
    <xdr:to>
      <xdr:col>102</xdr:col>
      <xdr:colOff>114300</xdr:colOff>
      <xdr:row>107</xdr:row>
      <xdr:rowOff>133350</xdr:rowOff>
    </xdr:to>
    <xdr:cxnSp macro="">
      <xdr:nvCxnSpPr>
        <xdr:cNvPr id="835" name="直線コネクタ 834">
          <a:extLst>
            <a:ext uri="{FF2B5EF4-FFF2-40B4-BE49-F238E27FC236}">
              <a16:creationId xmlns:a16="http://schemas.microsoft.com/office/drawing/2014/main" id="{F3AFD833-0726-412C-8B8A-BC80E55F6C3E}"/>
            </a:ext>
          </a:extLst>
        </xdr:cNvPr>
        <xdr:cNvCxnSpPr/>
      </xdr:nvCxnSpPr>
      <xdr:spPr>
        <a:xfrm flipV="1">
          <a:off x="18656300" y="183001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125240</xdr:rowOff>
    </xdr:from>
    <xdr:ext cx="469744" cy="259045"/>
    <xdr:sp macro="" textlink="">
      <xdr:nvSpPr>
        <xdr:cNvPr id="836" name="n_1aveValue【庁舎】&#10;一人当たり面積">
          <a:extLst>
            <a:ext uri="{FF2B5EF4-FFF2-40B4-BE49-F238E27FC236}">
              <a16:creationId xmlns:a16="http://schemas.microsoft.com/office/drawing/2014/main" id="{1D970CDF-D593-489E-85E3-731534B9FA48}"/>
            </a:ext>
          </a:extLst>
        </xdr:cNvPr>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81805</xdr:rowOff>
    </xdr:from>
    <xdr:ext cx="469744" cy="259045"/>
    <xdr:sp macro="" textlink="">
      <xdr:nvSpPr>
        <xdr:cNvPr id="837" name="n_2aveValue【庁舎】&#10;一人当たり面積">
          <a:extLst>
            <a:ext uri="{FF2B5EF4-FFF2-40B4-BE49-F238E27FC236}">
              <a16:creationId xmlns:a16="http://schemas.microsoft.com/office/drawing/2014/main" id="{68335FDB-F90D-4938-93F0-7BB6C3E64CF2}"/>
            </a:ext>
          </a:extLst>
        </xdr:cNvPr>
        <xdr:cNvSpPr txBox="1"/>
      </xdr:nvSpPr>
      <xdr:spPr>
        <a:xfrm>
          <a:off x="20199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148099</xdr:rowOff>
    </xdr:from>
    <xdr:ext cx="469744" cy="259045"/>
    <xdr:sp macro="" textlink="">
      <xdr:nvSpPr>
        <xdr:cNvPr id="838" name="n_3aveValue【庁舎】&#10;一人当たり面積">
          <a:extLst>
            <a:ext uri="{FF2B5EF4-FFF2-40B4-BE49-F238E27FC236}">
              <a16:creationId xmlns:a16="http://schemas.microsoft.com/office/drawing/2014/main" id="{0589754C-184B-4CEC-BF8F-AFBE293ACBB2}"/>
            </a:ext>
          </a:extLst>
        </xdr:cNvPr>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127525</xdr:rowOff>
    </xdr:from>
    <xdr:ext cx="469744" cy="259045"/>
    <xdr:sp macro="" textlink="">
      <xdr:nvSpPr>
        <xdr:cNvPr id="839" name="n_4aveValue【庁舎】&#10;一人当たり面積">
          <a:extLst>
            <a:ext uri="{FF2B5EF4-FFF2-40B4-BE49-F238E27FC236}">
              <a16:creationId xmlns:a16="http://schemas.microsoft.com/office/drawing/2014/main" id="{89E7FEBB-82CA-4F11-8D59-2EF6572FF7FF}"/>
            </a:ext>
          </a:extLst>
        </xdr:cNvPr>
        <xdr:cNvSpPr txBox="1"/>
      </xdr:nvSpPr>
      <xdr:spPr>
        <a:xfrm>
          <a:off x="18421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840" name="n_1mainValue【庁舎】&#10;一人当たり面積">
          <a:extLst>
            <a:ext uri="{FF2B5EF4-FFF2-40B4-BE49-F238E27FC236}">
              <a16:creationId xmlns:a16="http://schemas.microsoft.com/office/drawing/2014/main" id="{57F66823-6645-4244-A14B-689420FD647F}"/>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41" name="n_2mainValue【庁舎】&#10;一人当たり面積">
          <a:extLst>
            <a:ext uri="{FF2B5EF4-FFF2-40B4-BE49-F238E27FC236}">
              <a16:creationId xmlns:a16="http://schemas.microsoft.com/office/drawing/2014/main" id="{79339604-5133-487C-9AA6-A290FD5C1711}"/>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842" name="n_3mainValue【庁舎】&#10;一人当たり面積">
          <a:extLst>
            <a:ext uri="{FF2B5EF4-FFF2-40B4-BE49-F238E27FC236}">
              <a16:creationId xmlns:a16="http://schemas.microsoft.com/office/drawing/2014/main" id="{8A75EA50-0BEB-4237-912E-513A9A8F97B9}"/>
            </a:ext>
          </a:extLst>
        </xdr:cNvPr>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843" name="n_4mainValue【庁舎】&#10;一人当たり面積">
          <a:extLst>
            <a:ext uri="{FF2B5EF4-FFF2-40B4-BE49-F238E27FC236}">
              <a16:creationId xmlns:a16="http://schemas.microsoft.com/office/drawing/2014/main" id="{9722BE72-9DC1-4CC9-A34E-382C0DF55D07}"/>
            </a:ext>
          </a:extLst>
        </xdr:cNvPr>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DB54C44B-0F6C-4BC9-A30B-F10111429B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2BFEBAE2-B7C3-4C2B-B840-41E8B069AF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F0597F40-937B-4830-B37F-B37C638B4E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類似団体内平均値と比較して有形固定資産減価償却率が高い施設は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、図書館、福祉施設、保健センター・保健所、消防施設であり、低い施設は体育館・プール、一般廃棄物処理施設、庁舎である。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年以上経過しているため、類似団体平均値よりも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ポイント上回っており、現時点では改修の予定もないことから、今後も率が上昇していく見込みである。消防施設については、令和元年度から令和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年度にかけて第五分団第三部の詰所を建設するため、減少幅は抑えられる見込みである。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一般廃棄物処理施設については、一部事務組合が所有しているものであり、比較的新しい建物が多いことから、類似団体平均値よりも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ポイント下回っている。庁舎については、東日本大震災により損壊し、平成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年度にかけて建て替えを行ったため、類似団体平均値よりも減価償却率が低くなっているが、類似団体の減価償却率は年々減少しているため、徐々にその差は埋まってきている。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人当たりの面積（有形固定資産額）については、類似団体平均値と比較すると、体育館・プールで上回っている一方、図書館、福祉施設、一般廃棄物処理施設、保健センター・保健所、消防施設、庁舎で下回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いずれの施設も人口減少により増加傾向にあるが、類似団体平均値を下回っている施設が多いため、効率の良い運営ができていると考えられる。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今後も公共施設等総合管理計画に基づき、統廃合や複合化を進めながら、維持管理費用の増加に留意しつつ適正に管理していく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ここ数年は横ばいとなっているが、平均値の比較では類似団体内平均をわずかに上回っている。</a:t>
          </a:r>
        </a:p>
        <a:p>
          <a:r>
            <a:rPr kumimoji="1" lang="ja-JP" altLang="en-US" sz="1300">
              <a:latin typeface="ＭＳ Ｐゴシック" panose="020B0600070205080204" pitchFamily="50" charset="-128"/>
              <a:ea typeface="ＭＳ Ｐゴシック" panose="020B0600070205080204" pitchFamily="50" charset="-128"/>
            </a:rPr>
            <a:t>　当市は法人市民税の依存度が高く、その中でも大規模事業所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社の景気に左右されることから税収基盤が安定しているとは言い難く、基準財政収入額が大きく変動する。</a:t>
          </a:r>
        </a:p>
        <a:p>
          <a:r>
            <a:rPr kumimoji="1" lang="ja-JP" altLang="en-US" sz="1300">
              <a:latin typeface="ＭＳ Ｐゴシック" panose="020B0600070205080204" pitchFamily="50" charset="-128"/>
              <a:ea typeface="ＭＳ Ｐゴシック" panose="020B0600070205080204" pitchFamily="50" charset="-128"/>
            </a:rPr>
            <a:t>　今後は安定した税収を得るために、圏央道常総インターチェンジ周辺開発による企業誘致や定住人口の増加、徴収強化等に努めて歳入確保を図っていく。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にあたる経常一般財源は臨時財政対策債が減った一方で、減収補填債特例分の発行があったため、昨年度と比べてほとんど変わらなかったが、分子にあたる経常経費充当一般財源は扶助費や公債費等が増加したことにより、令和元年度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ポイントの増加となった。</a:t>
          </a:r>
        </a:p>
        <a:p>
          <a:r>
            <a:rPr kumimoji="1" lang="ja-JP" altLang="en-US" sz="1100">
              <a:latin typeface="ＭＳ Ｐゴシック" panose="020B0600070205080204" pitchFamily="50" charset="-128"/>
              <a:ea typeface="ＭＳ Ｐゴシック" panose="020B0600070205080204" pitchFamily="50" charset="-128"/>
            </a:rPr>
            <a:t>　平均値の比較では類似団体内平均値は上回っているものの、全国平均、県平均は下回っている。</a:t>
          </a:r>
        </a:p>
        <a:p>
          <a:r>
            <a:rPr kumimoji="1" lang="ja-JP" altLang="en-US" sz="1100">
              <a:latin typeface="ＭＳ Ｐゴシック" panose="020B0600070205080204" pitchFamily="50" charset="-128"/>
              <a:ea typeface="ＭＳ Ｐゴシック" panose="020B0600070205080204" pitchFamily="50" charset="-128"/>
            </a:rPr>
            <a:t>　公債費については、令和元年度をピークに減少していく見込みではあるが、一方で扶助費については、高齢化等に伴い増加していく見込みとなっているため、財政構造の硬直化が進むことが予想される。</a:t>
          </a:r>
        </a:p>
        <a:p>
          <a:r>
            <a:rPr kumimoji="1" lang="ja-JP" altLang="en-US" sz="1100">
              <a:latin typeface="ＭＳ Ｐゴシック" panose="020B0600070205080204" pitchFamily="50" charset="-128"/>
              <a:ea typeface="ＭＳ Ｐゴシック" panose="020B0600070205080204" pitchFamily="50" charset="-128"/>
            </a:rPr>
            <a:t>　今後は、自主財源の確保と合わせて、義務的な経費の削減に努めていく。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23283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719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170604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8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7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149013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0892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人件費については減少したが、物件費で改訂用教科書及び指導書を購入したことなどにより増加したため、結果として昨年よりも増加となった。</a:t>
          </a:r>
        </a:p>
        <a:p>
          <a:r>
            <a:rPr kumimoji="1" lang="ja-JP" altLang="en-US" sz="1300">
              <a:latin typeface="ＭＳ Ｐゴシック" panose="020B0600070205080204" pitchFamily="50" charset="-128"/>
              <a:ea typeface="ＭＳ Ｐゴシック" panose="020B0600070205080204" pitchFamily="50" charset="-128"/>
            </a:rPr>
            <a:t>　平均値の比較では、類似団体内平均を大きく下回っているが、近年進めてきた職員のスリム化については限界に近づいているため、今後は施設の集約化、複合化を進めることで、人件費・物件費等を抑え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149847</xdr:rowOff>
    </xdr:from>
    <xdr:to>
      <xdr:col>23</xdr:col>
      <xdr:colOff>133350</xdr:colOff>
      <xdr:row>81</xdr:row>
      <xdr:rowOff>32327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65847"/>
          <a:ext cx="8382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149847</xdr:rowOff>
    </xdr:from>
    <xdr:to>
      <xdr:col>19</xdr:col>
      <xdr:colOff>133350</xdr:colOff>
      <xdr:row>80</xdr:row>
      <xdr:rowOff>151002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65847"/>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151002</xdr:rowOff>
    </xdr:from>
    <xdr:to>
      <xdr:col>15</xdr:col>
      <xdr:colOff>82550</xdr:colOff>
      <xdr:row>82</xdr:row>
      <xdr:rowOff>76271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867002"/>
          <a:ext cx="889000" cy="2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76271</xdr:rowOff>
    </xdr:from>
    <xdr:to>
      <xdr:col>11</xdr:col>
      <xdr:colOff>31750</xdr:colOff>
      <xdr:row>86</xdr:row>
      <xdr:rowOff>89553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35171"/>
          <a:ext cx="889000" cy="6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124205</xdr:rowOff>
    </xdr:from>
    <xdr:to>
      <xdr:col>7</xdr:col>
      <xdr:colOff>31750</xdr:colOff>
      <xdr:row>82</xdr:row>
      <xdr:rowOff>54355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1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64532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152977</xdr:rowOff>
    </xdr:from>
    <xdr:to>
      <xdr:col>23</xdr:col>
      <xdr:colOff>184150</xdr:colOff>
      <xdr:row>81</xdr:row>
      <xdr:rowOff>83127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6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169504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99047</xdr:rowOff>
    </xdr:from>
    <xdr:to>
      <xdr:col>19</xdr:col>
      <xdr:colOff>184150</xdr:colOff>
      <xdr:row>81</xdr:row>
      <xdr:rowOff>29197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39374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8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100202</xdr:rowOff>
    </xdr:from>
    <xdr:to>
      <xdr:col>15</xdr:col>
      <xdr:colOff>133350</xdr:colOff>
      <xdr:row>81</xdr:row>
      <xdr:rowOff>30352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40529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8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25471</xdr:rowOff>
    </xdr:from>
    <xdr:to>
      <xdr:col>11</xdr:col>
      <xdr:colOff>82550</xdr:colOff>
      <xdr:row>82</xdr:row>
      <xdr:rowOff>127071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137248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5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38753</xdr:rowOff>
    </xdr:from>
    <xdr:to>
      <xdr:col>7</xdr:col>
      <xdr:colOff>31750</xdr:colOff>
      <xdr:row>86</xdr:row>
      <xdr:rowOff>140353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7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125130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86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年々増加傾向にあり、全国市平均は下回っているものの、類似団体内平均値と同水準となった。</a:t>
          </a:r>
        </a:p>
        <a:p>
          <a:r>
            <a:rPr kumimoji="1" lang="ja-JP" altLang="en-US" sz="1300">
              <a:latin typeface="ＭＳ Ｐゴシック" panose="020B0600070205080204" pitchFamily="50" charset="-128"/>
              <a:ea typeface="ＭＳ Ｐゴシック" panose="020B0600070205080204" pitchFamily="50" charset="-128"/>
            </a:rPr>
            <a:t>　これは市独自で管理職手当の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％削減を行っており、低い数値となっていたが、職員構成の変動などによる影響を受けて年々増加しているものと考えられる。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今後も、人事評価制度の適正な運営を行い、給与の適正化を図っていく。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87</xdr:row>
      <xdr:rowOff>26670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73911"/>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29211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532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85</xdr:row>
      <xdr:rowOff>80011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119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84</xdr:row>
      <xdr:rowOff>10161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224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平均値で比較すると類似団体内平均値を下回っているが、前年度比較では同人数で推移しており、職員のスリム化は限界に近づいていると考えられる。</a:t>
          </a:r>
        </a:p>
        <a:p>
          <a:r>
            <a:rPr kumimoji="1" lang="ja-JP" altLang="en-US" sz="1300">
              <a:latin typeface="ＭＳ Ｐゴシック" panose="020B0600070205080204" pitchFamily="50" charset="-128"/>
              <a:ea typeface="ＭＳ Ｐゴシック" panose="020B0600070205080204" pitchFamily="50" charset="-128"/>
            </a:rPr>
            <a:t>　今後は必要な人員を確保しつつ、行政サービスの低下を招かないことに留意しつつ、職員定数の適正化に努めていく。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107442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94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113174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0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60</xdr:row>
      <xdr:rowOff>129159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9444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36720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9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129159</xdr:rowOff>
    </xdr:from>
    <xdr:to>
      <xdr:col>72</xdr:col>
      <xdr:colOff>203200</xdr:colOff>
      <xdr:row>60</xdr:row>
      <xdr:rowOff>136398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161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95377</xdr:rowOff>
    </xdr:from>
    <xdr:to>
      <xdr:col>68</xdr:col>
      <xdr:colOff>152400</xdr:colOff>
      <xdr:row>60</xdr:row>
      <xdr:rowOff>136398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8237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73169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56642</xdr:rowOff>
    </xdr:from>
    <xdr:to>
      <xdr:col>77</xdr:col>
      <xdr:colOff>95250</xdr:colOff>
      <xdr:row>60</xdr:row>
      <xdr:rowOff>158242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168419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78359</xdr:rowOff>
    </xdr:from>
    <xdr:to>
      <xdr:col>73</xdr:col>
      <xdr:colOff>44450</xdr:colOff>
      <xdr:row>61</xdr:row>
      <xdr:rowOff>8509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18686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85598</xdr:rowOff>
    </xdr:from>
    <xdr:to>
      <xdr:col>68</xdr:col>
      <xdr:colOff>203200</xdr:colOff>
      <xdr:row>61</xdr:row>
      <xdr:rowOff>15748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44577</xdr:rowOff>
    </xdr:from>
    <xdr:to>
      <xdr:col>64</xdr:col>
      <xdr:colOff>152400</xdr:colOff>
      <xdr:row>60</xdr:row>
      <xdr:rowOff>146177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130954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ポイント増加し、類似団体内平均値を大きく上回っている。これは、近年、庁舎建設や小中学校の空調整備などの大型事業が続いたことと、水害が発生し、災害復旧事業による借入を行ってきたためである。</a:t>
          </a:r>
        </a:p>
        <a:p>
          <a:r>
            <a:rPr kumimoji="1" lang="ja-JP" altLang="en-US" sz="1300">
              <a:latin typeface="ＭＳ Ｐゴシック" panose="020B0600070205080204" pitchFamily="50" charset="-128"/>
              <a:ea typeface="ＭＳ Ｐゴシック" panose="020B0600070205080204" pitchFamily="50" charset="-128"/>
            </a:rPr>
            <a:t>　公債費のピークは令和元年度を見込んでいるが、今後も公立の保育所・幼稚園の整備や道の駅の整備などが予定されており、実質公債費比率が上昇しないように抑えていきたい。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45</xdr:row>
      <xdr:rowOff>41910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6365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92710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20320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44</xdr:row>
      <xdr:rowOff>140970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4917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162560</xdr:rowOff>
    </xdr:from>
    <xdr:to>
      <xdr:col>81</xdr:col>
      <xdr:colOff>95250</xdr:colOff>
      <xdr:row>45</xdr:row>
      <xdr:rowOff>92710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58437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将来負担比率については減少傾向にあり、令和元年度についても前年度よりも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ポイント減少した。これは借入よりも償還の方が多く、地方債の残高が減っているためである。</a:t>
          </a:r>
        </a:p>
        <a:p>
          <a:r>
            <a:rPr kumimoji="1" lang="ja-JP" altLang="en-US" sz="1300">
              <a:latin typeface="ＭＳ Ｐゴシック" panose="020B0600070205080204" pitchFamily="50" charset="-128"/>
              <a:ea typeface="ＭＳ Ｐゴシック" panose="020B0600070205080204" pitchFamily="50" charset="-128"/>
            </a:rPr>
            <a:t>　ただし、平均値の比較では、都市計画税の廃止や災害による財政調整基金の取崩しなどの影響で、類似団体内平均値を大きく上回っている状態が続いている。</a:t>
          </a:r>
        </a:p>
        <a:p>
          <a:r>
            <a:rPr kumimoji="1" lang="ja-JP" altLang="en-US" sz="1300">
              <a:latin typeface="ＭＳ Ｐゴシック" panose="020B0600070205080204" pitchFamily="50" charset="-128"/>
              <a:ea typeface="ＭＳ Ｐゴシック" panose="020B0600070205080204" pitchFamily="50" charset="-128"/>
            </a:rPr>
            <a:t>　今後将来負担比率を急激に減らすということは難しいが、引き続き事業の見直しや交付税措置のある有利な起債メニューの活用をして、将来負担比率を抑えていきたい。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78458</xdr:rowOff>
    </xdr:from>
    <xdr:to>
      <xdr:col>81</xdr:col>
      <xdr:colOff>44450</xdr:colOff>
      <xdr:row>20</xdr:row>
      <xdr:rowOff>89182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507458"/>
          <a:ext cx="8382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89182</xdr:rowOff>
    </xdr:from>
    <xdr:to>
      <xdr:col>77</xdr:col>
      <xdr:colOff>44450</xdr:colOff>
      <xdr:row>20</xdr:row>
      <xdr:rowOff>115993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51818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115993</xdr:rowOff>
    </xdr:from>
    <xdr:to>
      <xdr:col>72</xdr:col>
      <xdr:colOff>203200</xdr:colOff>
      <xdr:row>21</xdr:row>
      <xdr:rowOff>15593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544993"/>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161572</xdr:rowOff>
    </xdr:from>
    <xdr:to>
      <xdr:col>68</xdr:col>
      <xdr:colOff>152400</xdr:colOff>
      <xdr:row>21</xdr:row>
      <xdr:rowOff>15593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590572"/>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76694</xdr:rowOff>
    </xdr:from>
    <xdr:to>
      <xdr:col>64</xdr:col>
      <xdr:colOff>152400</xdr:colOff>
      <xdr:row>17</xdr:row>
      <xdr:rowOff>6844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1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17021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27658</xdr:rowOff>
    </xdr:from>
    <xdr:to>
      <xdr:col>81</xdr:col>
      <xdr:colOff>95250</xdr:colOff>
      <xdr:row>20</xdr:row>
      <xdr:rowOff>129258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171185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4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38382</xdr:rowOff>
    </xdr:from>
    <xdr:to>
      <xdr:col>77</xdr:col>
      <xdr:colOff>95250</xdr:colOff>
      <xdr:row>20</xdr:row>
      <xdr:rowOff>139982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4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124759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55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65193</xdr:rowOff>
    </xdr:from>
    <xdr:to>
      <xdr:col>73</xdr:col>
      <xdr:colOff>44450</xdr:colOff>
      <xdr:row>20</xdr:row>
      <xdr:rowOff>166793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151570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136243</xdr:rowOff>
    </xdr:from>
    <xdr:to>
      <xdr:col>68</xdr:col>
      <xdr:colOff>203200</xdr:colOff>
      <xdr:row>21</xdr:row>
      <xdr:rowOff>66393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5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51170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6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110772</xdr:rowOff>
    </xdr:from>
    <xdr:to>
      <xdr:col>64</xdr:col>
      <xdr:colOff>152400</xdr:colOff>
      <xdr:row>21</xdr:row>
      <xdr:rowOff>40922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25699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6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職員数の減少及び職員構成の変動などにより前年度より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職員のスリム化は限界に近付いていると思われ、今後は数値の悪化を抑えながら、行政サービスの向上を目指していくことになるため、職員定数の適正化に努めていく必要がある。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37193</xdr:rowOff>
    </xdr:from>
    <xdr:to>
      <xdr:col>24</xdr:col>
      <xdr:colOff>25400</xdr:colOff>
      <xdr:row>35</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37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88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36</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889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110672</xdr:rowOff>
    </xdr:from>
    <xdr:to>
      <xdr:col>11</xdr:col>
      <xdr:colOff>9525</xdr:colOff>
      <xdr:row>36</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399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97263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157843</xdr:rowOff>
    </xdr:from>
    <xdr:to>
      <xdr:col>24</xdr:col>
      <xdr:colOff>76200</xdr:colOff>
      <xdr:row>35</xdr:row>
      <xdr:rowOff>87993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149678</xdr:rowOff>
    </xdr:from>
    <xdr:to>
      <xdr:col>11</xdr:col>
      <xdr:colOff>60325</xdr:colOff>
      <xdr:row>36</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90005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保育所の臨時雇賃金の減少などにより、分子にあたる経常経費充当一般財源が減少したことにより前年度より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これから民間委託が進むと物件費の増加が想定されるので、その分人件費などを抑えるなどして、効率的な財政運営を行っていく。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159657</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559957"/>
          <a:ext cx="0" cy="102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74584</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159657</xdr:rowOff>
    </xdr:from>
    <xdr:to>
      <xdr:col>82</xdr:col>
      <xdr:colOff>196850</xdr:colOff>
      <xdr:row>14</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5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20864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59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121756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303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15</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4293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14</xdr:row>
      <xdr:rowOff>29029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2878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17434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ポイント下回っているものの、障害者自立支援給付費や施設型給付費の支出が年々増えており、扶助費の値は上昇が続いている。</a:t>
          </a:r>
        </a:p>
        <a:p>
          <a:r>
            <a:rPr kumimoji="1" lang="ja-JP" altLang="en-US" sz="1300">
              <a:latin typeface="ＭＳ Ｐゴシック" panose="020B0600070205080204" pitchFamily="50" charset="-128"/>
              <a:ea typeface="ＭＳ Ｐゴシック" panose="020B0600070205080204" pitchFamily="50" charset="-128"/>
            </a:rPr>
            <a:t>　今後も高齢化の対応や障害者自立支援給付費などにより扶助費の増加は見込まれるため、住民サービスの低下を招かないように、選択と集中で、事業の見直しや費用対効果の高い事業に力を入れることで、扶助費の抑制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41275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42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19702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161925</xdr:rowOff>
    </xdr:from>
    <xdr:to>
      <xdr:col>6</xdr:col>
      <xdr:colOff>171450</xdr:colOff>
      <xdr:row>57</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76852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161925</xdr:rowOff>
    </xdr:from>
    <xdr:to>
      <xdr:col>24</xdr:col>
      <xdr:colOff>76200</xdr:colOff>
      <xdr:row>56</xdr:row>
      <xdr:rowOff>92075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7002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これは下水道事業の公債費の負担や国民健康保険の赤字補填の繰出しが多額なことが要因の一つとなっている。</a:t>
          </a:r>
        </a:p>
        <a:p>
          <a:r>
            <a:rPr kumimoji="1" lang="ja-JP" altLang="en-US" sz="1300">
              <a:latin typeface="ＭＳ Ｐゴシック" panose="020B0600070205080204" pitchFamily="50" charset="-128"/>
              <a:ea typeface="ＭＳ Ｐゴシック" panose="020B0600070205080204" pitchFamily="50" charset="-128"/>
            </a:rPr>
            <a:t>　今後は、特別会計においては独立採算の原則に基づき、使用料や保険税の適正化を図ることで、一般会計の負担を抑えていく。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45357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9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167822</xdr:rowOff>
    </xdr:from>
    <xdr:to>
      <xdr:col>78</xdr:col>
      <xdr:colOff>69850</xdr:colOff>
      <xdr:row>60</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83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102507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117022</xdr:rowOff>
    </xdr:from>
    <xdr:to>
      <xdr:col>74</xdr:col>
      <xdr:colOff>31750</xdr:colOff>
      <xdr:row>60</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51707</xdr:rowOff>
    </xdr:from>
    <xdr:to>
      <xdr:col>69</xdr:col>
      <xdr:colOff>142875</xdr:colOff>
      <xdr:row>59</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前年度と比べると同ポイントとなったが、類似団体内平均値との比較では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類似団体を上回っているのは、ごみ処理や消防業務などが合併前の旧団体ごとに一部事務組合に加入しているためと考えられる。</a:t>
          </a:r>
        </a:p>
        <a:p>
          <a:r>
            <a:rPr kumimoji="1" lang="ja-JP" altLang="en-US" sz="1300">
              <a:latin typeface="ＭＳ Ｐゴシック" panose="020B0600070205080204" pitchFamily="50" charset="-128"/>
              <a:ea typeface="ＭＳ Ｐゴシック" panose="020B0600070205080204" pitchFamily="50" charset="-128"/>
            </a:rPr>
            <a:t>　今後は、一部事務組合の一元化を目指していくとともに、各種団体への補助金などを見直していく。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146050</xdr:rowOff>
    </xdr:from>
    <xdr:to>
      <xdr:col>82</xdr:col>
      <xdr:colOff>107950</xdr:colOff>
      <xdr:row>39</xdr:row>
      <xdr:rowOff>146050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40</xdr:row>
      <xdr:rowOff>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83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0</xdr:rowOff>
    </xdr:from>
    <xdr:to>
      <xdr:col>73</xdr:col>
      <xdr:colOff>180975</xdr:colOff>
      <xdr:row>40</xdr:row>
      <xdr:rowOff>63500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85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63500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756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50800</xdr:rowOff>
    </xdr:from>
    <xdr:to>
      <xdr:col>65</xdr:col>
      <xdr:colOff>53975</xdr:colOff>
      <xdr:row>36</xdr:row>
      <xdr:rowOff>152400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120650</xdr:rowOff>
    </xdr:from>
    <xdr:to>
      <xdr:col>74</xdr:col>
      <xdr:colOff>31750</xdr:colOff>
      <xdr:row>40</xdr:row>
      <xdr:rowOff>50800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35577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12700</xdr:rowOff>
    </xdr:from>
    <xdr:to>
      <xdr:col>69</xdr:col>
      <xdr:colOff>142875</xdr:colOff>
      <xdr:row>40</xdr:row>
      <xdr:rowOff>114300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99077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これは、水害による災害復旧事業債の元金の本格的な償還が始まったためである。</a:t>
          </a:r>
        </a:p>
        <a:p>
          <a:r>
            <a:rPr kumimoji="1" lang="ja-JP" altLang="en-US" sz="1300">
              <a:latin typeface="ＭＳ Ｐゴシック" panose="020B0600070205080204" pitchFamily="50" charset="-128"/>
              <a:ea typeface="ＭＳ Ｐゴシック" panose="020B0600070205080204" pitchFamily="50" charset="-128"/>
            </a:rPr>
            <a:t>　公債費のピークは令和元年度の見込みとなっているが、今後は償還期間の見直し・償還額の平準化などにより公債費を抑えていきたい。</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56243</xdr:rowOff>
    </xdr:from>
    <xdr:to>
      <xdr:col>24</xdr:col>
      <xdr:colOff>25400</xdr:colOff>
      <xdr:row>80</xdr:row>
      <xdr:rowOff>110671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7722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75293</xdr:rowOff>
    </xdr:from>
    <xdr:to>
      <xdr:col>19</xdr:col>
      <xdr:colOff>187325</xdr:colOff>
      <xdr:row>80</xdr:row>
      <xdr:rowOff>56243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61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79</xdr:row>
      <xdr:rowOff>107950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61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162379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5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119743</xdr:rowOff>
    </xdr:from>
    <xdr:to>
      <xdr:col>6</xdr:col>
      <xdr:colOff>171450</xdr:colOff>
      <xdr:row>79</xdr:row>
      <xdr:rowOff>49893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60070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59871</xdr:rowOff>
    </xdr:from>
    <xdr:to>
      <xdr:col>24</xdr:col>
      <xdr:colOff>76200</xdr:colOff>
      <xdr:row>80</xdr:row>
      <xdr:rowOff>161471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31948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5443</xdr:rowOff>
    </xdr:from>
    <xdr:to>
      <xdr:col>20</xdr:col>
      <xdr:colOff>38100</xdr:colOff>
      <xdr:row>80</xdr:row>
      <xdr:rowOff>107043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91820</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24493</xdr:rowOff>
    </xdr:from>
    <xdr:to>
      <xdr:col>15</xdr:col>
      <xdr:colOff>149225</xdr:colOff>
      <xdr:row>79</xdr:row>
      <xdr:rowOff>126093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110870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111579</xdr:rowOff>
    </xdr:from>
    <xdr:to>
      <xdr:col>6</xdr:col>
      <xdr:colOff>171450</xdr:colOff>
      <xdr:row>80</xdr:row>
      <xdr:rowOff>41729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26506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前年度より増加となっているのは扶助費とその他であり、扶助費については市単独の事業の見直しを行い、その他については、使用料や保険税などの適正化を図り、公債費以外の抑制をしていく。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88900</xdr:rowOff>
    </xdr:from>
    <xdr:to>
      <xdr:col>82</xdr:col>
      <xdr:colOff>107950</xdr:colOff>
      <xdr:row>81</xdr:row>
      <xdr:rowOff>80736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3119100"/>
          <a:ext cx="0" cy="84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52813</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80736</xdr:rowOff>
    </xdr:from>
    <xdr:to>
      <xdr:col>82</xdr:col>
      <xdr:colOff>196850</xdr:colOff>
      <xdr:row>81</xdr:row>
      <xdr:rowOff>80736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6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3827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88900</xdr:rowOff>
    </xdr:from>
    <xdr:to>
      <xdr:col>82</xdr:col>
      <xdr:colOff>196850</xdr:colOff>
      <xdr:row>76</xdr:row>
      <xdr:rowOff>88900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11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113393</xdr:rowOff>
    </xdr:from>
    <xdr:to>
      <xdr:col>82</xdr:col>
      <xdr:colOff>107950</xdr:colOff>
      <xdr:row>77</xdr:row>
      <xdr:rowOff>135164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15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7456</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552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37193</xdr:rowOff>
    </xdr:from>
    <xdr:to>
      <xdr:col>78</xdr:col>
      <xdr:colOff>69850</xdr:colOff>
      <xdr:row>77</xdr:row>
      <xdr:rowOff>135164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238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149679</xdr:rowOff>
    </xdr:from>
    <xdr:to>
      <xdr:col>78</xdr:col>
      <xdr:colOff>120650</xdr:colOff>
      <xdr:row>78</xdr:row>
      <xdr:rowOff>79829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64606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37193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124278</xdr:rowOff>
    </xdr:from>
    <xdr:to>
      <xdr:col>69</xdr:col>
      <xdr:colOff>92075</xdr:colOff>
      <xdr:row>76</xdr:row>
      <xdr:rowOff>165100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640128"/>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136071</xdr:rowOff>
    </xdr:from>
    <xdr:to>
      <xdr:col>69</xdr:col>
      <xdr:colOff>142875</xdr:colOff>
      <xdr:row>77</xdr:row>
      <xdr:rowOff>66221</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50998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103414</xdr:rowOff>
    </xdr:from>
    <xdr:to>
      <xdr:col>65</xdr:col>
      <xdr:colOff>53975</xdr:colOff>
      <xdr:row>77</xdr:row>
      <xdr:rowOff>33564</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18341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79120</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84364</xdr:rowOff>
    </xdr:from>
    <xdr:to>
      <xdr:col>78</xdr:col>
      <xdr:colOff>120650</xdr:colOff>
      <xdr:row>78</xdr:row>
      <xdr:rowOff>14514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24691</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157843</xdr:rowOff>
    </xdr:from>
    <xdr:to>
      <xdr:col>74</xdr:col>
      <xdr:colOff>31750</xdr:colOff>
      <xdr:row>77</xdr:row>
      <xdr:rowOff>87993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98170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73478</xdr:rowOff>
    </xdr:from>
    <xdr:to>
      <xdr:col>65</xdr:col>
      <xdr:colOff>53975</xdr:colOff>
      <xdr:row>74</xdr:row>
      <xdr:rowOff>3628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13805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129210</xdr:rowOff>
    </xdr:from>
    <xdr:to>
      <xdr:col>29</xdr:col>
      <xdr:colOff>127000</xdr:colOff>
      <xdr:row>16</xdr:row>
      <xdr:rowOff>146660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20035"/>
          <a:ext cx="647700" cy="1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47731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110427</xdr:rowOff>
    </xdr:from>
    <xdr:to>
      <xdr:col>26</xdr:col>
      <xdr:colOff>50800</xdr:colOff>
      <xdr:row>16</xdr:row>
      <xdr:rowOff>129210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01252"/>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36225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110427</xdr:rowOff>
    </xdr:from>
    <xdr:to>
      <xdr:col>22</xdr:col>
      <xdr:colOff>114300</xdr:colOff>
      <xdr:row>16</xdr:row>
      <xdr:rowOff>154546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1252"/>
          <a:ext cx="698500" cy="44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61485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155042</xdr:rowOff>
    </xdr:from>
    <xdr:to>
      <xdr:col>18</xdr:col>
      <xdr:colOff>177800</xdr:colOff>
      <xdr:row>16</xdr:row>
      <xdr:rowOff>154546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74417"/>
          <a:ext cx="698500" cy="17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104919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83477</xdr:rowOff>
    </xdr:from>
    <xdr:to>
      <xdr:col>15</xdr:col>
      <xdr:colOff>101600</xdr:colOff>
      <xdr:row>18</xdr:row>
      <xdr:rowOff>13627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169854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95860</xdr:rowOff>
    </xdr:from>
    <xdr:to>
      <xdr:col>29</xdr:col>
      <xdr:colOff>177800</xdr:colOff>
      <xdr:row>17</xdr:row>
      <xdr:rowOff>26010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67937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78410</xdr:rowOff>
    </xdr:from>
    <xdr:to>
      <xdr:col>26</xdr:col>
      <xdr:colOff>101600</xdr:colOff>
      <xdr:row>17</xdr:row>
      <xdr:rowOff>8560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164787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59627</xdr:rowOff>
    </xdr:from>
    <xdr:to>
      <xdr:col>22</xdr:col>
      <xdr:colOff>165100</xdr:colOff>
      <xdr:row>16</xdr:row>
      <xdr:rowOff>161227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146004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103746</xdr:rowOff>
    </xdr:from>
    <xdr:to>
      <xdr:col>19</xdr:col>
      <xdr:colOff>38100</xdr:colOff>
      <xdr:row>17</xdr:row>
      <xdr:rowOff>33896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18673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104242</xdr:rowOff>
    </xdr:from>
    <xdr:to>
      <xdr:col>15</xdr:col>
      <xdr:colOff>101600</xdr:colOff>
      <xdr:row>16</xdr:row>
      <xdr:rowOff>34392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2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44569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123617</xdr:rowOff>
    </xdr:from>
    <xdr:to>
      <xdr:col>29</xdr:col>
      <xdr:colOff>127000</xdr:colOff>
      <xdr:row>34</xdr:row>
      <xdr:rowOff>192654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91067"/>
          <a:ext cx="6477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8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192654</xdr:rowOff>
    </xdr:from>
    <xdr:to>
      <xdr:col>26</xdr:col>
      <xdr:colOff>50800</xdr:colOff>
      <xdr:row>35</xdr:row>
      <xdr:rowOff>75336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60104"/>
          <a:ext cx="698500" cy="22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222470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75336</xdr:rowOff>
    </xdr:from>
    <xdr:to>
      <xdr:col>22</xdr:col>
      <xdr:colOff>114300</xdr:colOff>
      <xdr:row>35</xdr:row>
      <xdr:rowOff>86218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85686"/>
          <a:ext cx="698500" cy="1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330912</xdr:rowOff>
    </xdr:from>
    <xdr:to>
      <xdr:col>18</xdr:col>
      <xdr:colOff>177800</xdr:colOff>
      <xdr:row>35</xdr:row>
      <xdr:rowOff>86218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98362"/>
          <a:ext cx="698500" cy="9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23439</xdr:rowOff>
    </xdr:from>
    <xdr:to>
      <xdr:col>15</xdr:col>
      <xdr:colOff>101600</xdr:colOff>
      <xdr:row>36</xdr:row>
      <xdr:rowOff>125039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76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109816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6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72817</xdr:rowOff>
    </xdr:from>
    <xdr:to>
      <xdr:col>29</xdr:col>
      <xdr:colOff>177800</xdr:colOff>
      <xdr:row>34</xdr:row>
      <xdr:rowOff>174417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4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260794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8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141854</xdr:rowOff>
    </xdr:from>
    <xdr:to>
      <xdr:col>26</xdr:col>
      <xdr:colOff>101600</xdr:colOff>
      <xdr:row>34</xdr:row>
      <xdr:rowOff>243453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093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253631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7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24536</xdr:rowOff>
    </xdr:from>
    <xdr:to>
      <xdr:col>22</xdr:col>
      <xdr:colOff>165100</xdr:colOff>
      <xdr:row>35</xdr:row>
      <xdr:rowOff>126136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3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136313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35418</xdr:rowOff>
    </xdr:from>
    <xdr:to>
      <xdr:col>19</xdr:col>
      <xdr:colOff>38100</xdr:colOff>
      <xdr:row>35</xdr:row>
      <xdr:rowOff>137018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4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147195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1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280112</xdr:rowOff>
    </xdr:from>
    <xdr:to>
      <xdr:col>15</xdr:col>
      <xdr:colOff>101600</xdr:colOff>
      <xdr:row>35</xdr:row>
      <xdr:rowOff>38812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48988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1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45844</xdr:rowOff>
    </xdr:from>
    <xdr:to>
      <xdr:col>24</xdr:col>
      <xdr:colOff>63500</xdr:colOff>
      <xdr:row>38</xdr:row>
      <xdr:rowOff>75136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60944"/>
          <a:ext cx="838200" cy="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45320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45844</xdr:rowOff>
    </xdr:from>
    <xdr:to>
      <xdr:col>19</xdr:col>
      <xdr:colOff>177800</xdr:colOff>
      <xdr:row>38</xdr:row>
      <xdr:rowOff>76247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60944"/>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149060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67789</xdr:rowOff>
    </xdr:from>
    <xdr:to>
      <xdr:col>15</xdr:col>
      <xdr:colOff>50800</xdr:colOff>
      <xdr:row>38</xdr:row>
      <xdr:rowOff>76247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8288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122032</xdr:rowOff>
    </xdr:from>
    <xdr:to>
      <xdr:col>10</xdr:col>
      <xdr:colOff>114300</xdr:colOff>
      <xdr:row>38</xdr:row>
      <xdr:rowOff>67789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5682"/>
          <a:ext cx="889000" cy="1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156957</xdr:rowOff>
    </xdr:from>
    <xdr:to>
      <xdr:col>6</xdr:col>
      <xdr:colOff>38100</xdr:colOff>
      <xdr:row>37</xdr:row>
      <xdr:rowOff>87107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103634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24336</xdr:rowOff>
    </xdr:from>
    <xdr:to>
      <xdr:col>24</xdr:col>
      <xdr:colOff>114300</xdr:colOff>
      <xdr:row>38</xdr:row>
      <xdr:rowOff>125936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2763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166494</xdr:rowOff>
    </xdr:from>
    <xdr:to>
      <xdr:col>20</xdr:col>
      <xdr:colOff>38100</xdr:colOff>
      <xdr:row>38</xdr:row>
      <xdr:rowOff>96644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87771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25447</xdr:rowOff>
    </xdr:from>
    <xdr:to>
      <xdr:col>15</xdr:col>
      <xdr:colOff>101600</xdr:colOff>
      <xdr:row>38</xdr:row>
      <xdr:rowOff>127047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118174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16989</xdr:rowOff>
    </xdr:from>
    <xdr:to>
      <xdr:col>10</xdr:col>
      <xdr:colOff>165100</xdr:colOff>
      <xdr:row>38</xdr:row>
      <xdr:rowOff>118589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109716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71232</xdr:rowOff>
    </xdr:from>
    <xdr:to>
      <xdr:col>6</xdr:col>
      <xdr:colOff>38100</xdr:colOff>
      <xdr:row>38</xdr:row>
      <xdr:rowOff>1383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48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163960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20218</xdr:rowOff>
    </xdr:from>
    <xdr:to>
      <xdr:col>24</xdr:col>
      <xdr:colOff>63500</xdr:colOff>
      <xdr:row>58</xdr:row>
      <xdr:rowOff>80531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64318"/>
          <a:ext cx="8382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63767</xdr:rowOff>
    </xdr:from>
    <xdr:to>
      <xdr:col>19</xdr:col>
      <xdr:colOff>177800</xdr:colOff>
      <xdr:row>58</xdr:row>
      <xdr:rowOff>80531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0786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77463</xdr:rowOff>
    </xdr:from>
    <xdr:to>
      <xdr:col>15</xdr:col>
      <xdr:colOff>50800</xdr:colOff>
      <xdr:row>58</xdr:row>
      <xdr:rowOff>63767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78663"/>
          <a:ext cx="889000" cy="3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58680</xdr:rowOff>
    </xdr:from>
    <xdr:to>
      <xdr:col>10</xdr:col>
      <xdr:colOff>114300</xdr:colOff>
      <xdr:row>56</xdr:row>
      <xdr:rowOff>77463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8974080"/>
          <a:ext cx="889000" cy="70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13215</xdr:rowOff>
    </xdr:from>
    <xdr:to>
      <xdr:col>6</xdr:col>
      <xdr:colOff>38100</xdr:colOff>
      <xdr:row>57</xdr:row>
      <xdr:rowOff>114815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140868</xdr:rowOff>
    </xdr:from>
    <xdr:to>
      <xdr:col>24</xdr:col>
      <xdr:colOff>114300</xdr:colOff>
      <xdr:row>58</xdr:row>
      <xdr:rowOff>71018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55795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29731</xdr:rowOff>
    </xdr:from>
    <xdr:to>
      <xdr:col>20</xdr:col>
      <xdr:colOff>38100</xdr:colOff>
      <xdr:row>58</xdr:row>
      <xdr:rowOff>131331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122458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12967</xdr:rowOff>
    </xdr:from>
    <xdr:to>
      <xdr:col>15</xdr:col>
      <xdr:colOff>101600</xdr:colOff>
      <xdr:row>58</xdr:row>
      <xdr:rowOff>114567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105694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26663</xdr:rowOff>
    </xdr:from>
    <xdr:to>
      <xdr:col>10</xdr:col>
      <xdr:colOff>165100</xdr:colOff>
      <xdr:row>56</xdr:row>
      <xdr:rowOff>128263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119390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7880</xdr:rowOff>
    </xdr:from>
    <xdr:to>
      <xdr:col>6</xdr:col>
      <xdr:colOff>38100</xdr:colOff>
      <xdr:row>52</xdr:row>
      <xdr:rowOff>109480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126007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69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39370</xdr:rowOff>
    </xdr:from>
    <xdr:to>
      <xdr:col>24</xdr:col>
      <xdr:colOff>63500</xdr:colOff>
      <xdr:row>75</xdr:row>
      <xdr:rowOff>55372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89812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39370</xdr:rowOff>
    </xdr:from>
    <xdr:to>
      <xdr:col>19</xdr:col>
      <xdr:colOff>177800</xdr:colOff>
      <xdr:row>75</xdr:row>
      <xdr:rowOff>104521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9812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99077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104521</xdr:rowOff>
    </xdr:from>
    <xdr:to>
      <xdr:col>15</xdr:col>
      <xdr:colOff>50800</xdr:colOff>
      <xdr:row>76</xdr:row>
      <xdr:rowOff>21844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63271"/>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145923</xdr:rowOff>
    </xdr:from>
    <xdr:to>
      <xdr:col>10</xdr:col>
      <xdr:colOff>114300</xdr:colOff>
      <xdr:row>76</xdr:row>
      <xdr:rowOff>21844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04673"/>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22225</xdr:rowOff>
    </xdr:from>
    <xdr:to>
      <xdr:col>6</xdr:col>
      <xdr:colOff>38100</xdr:colOff>
      <xdr:row>76</xdr:row>
      <xdr:rowOff>123825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114952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4572</xdr:rowOff>
    </xdr:from>
    <xdr:to>
      <xdr:col>24</xdr:col>
      <xdr:colOff>114300</xdr:colOff>
      <xdr:row>75</xdr:row>
      <xdr:rowOff>106172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160020</xdr:rowOff>
    </xdr:from>
    <xdr:to>
      <xdr:col>20</xdr:col>
      <xdr:colOff>38100</xdr:colOff>
      <xdr:row>75</xdr:row>
      <xdr:rowOff>90170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106697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2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53721</xdr:rowOff>
    </xdr:from>
    <xdr:to>
      <xdr:col>15</xdr:col>
      <xdr:colOff>101600</xdr:colOff>
      <xdr:row>75</xdr:row>
      <xdr:rowOff>155321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146448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142494</xdr:rowOff>
    </xdr:from>
    <xdr:to>
      <xdr:col>10</xdr:col>
      <xdr:colOff>165100</xdr:colOff>
      <xdr:row>76</xdr:row>
      <xdr:rowOff>72644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63771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9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95123</xdr:rowOff>
    </xdr:from>
    <xdr:to>
      <xdr:col>6</xdr:col>
      <xdr:colOff>38100</xdr:colOff>
      <xdr:row>76</xdr:row>
      <xdr:rowOff>25273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41800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2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66396</xdr:rowOff>
    </xdr:from>
    <xdr:to>
      <xdr:col>24</xdr:col>
      <xdr:colOff>63500</xdr:colOff>
      <xdr:row>96</xdr:row>
      <xdr:rowOff>90666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54146"/>
          <a:ext cx="838200" cy="1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141685</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1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83159</xdr:rowOff>
    </xdr:from>
    <xdr:to>
      <xdr:col>19</xdr:col>
      <xdr:colOff>177800</xdr:colOff>
      <xdr:row>96</xdr:row>
      <xdr:rowOff>90666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542359"/>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87507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0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83159</xdr:rowOff>
    </xdr:from>
    <xdr:to>
      <xdr:col>15</xdr:col>
      <xdr:colOff>50800</xdr:colOff>
      <xdr:row>96</xdr:row>
      <xdr:rowOff>149034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42359"/>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137109</xdr:rowOff>
    </xdr:from>
    <xdr:to>
      <xdr:col>10</xdr:col>
      <xdr:colOff>114300</xdr:colOff>
      <xdr:row>96</xdr:row>
      <xdr:rowOff>149034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253409"/>
          <a:ext cx="889000" cy="3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167594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136601</xdr:rowOff>
    </xdr:from>
    <xdr:to>
      <xdr:col>6</xdr:col>
      <xdr:colOff>38100</xdr:colOff>
      <xdr:row>96</xdr:row>
      <xdr:rowOff>66751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57878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15596</xdr:rowOff>
    </xdr:from>
    <xdr:to>
      <xdr:col>24</xdr:col>
      <xdr:colOff>114300</xdr:colOff>
      <xdr:row>95</xdr:row>
      <xdr:rowOff>117196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165473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39866</xdr:rowOff>
    </xdr:from>
    <xdr:to>
      <xdr:col>20</xdr:col>
      <xdr:colOff>38100</xdr:colOff>
      <xdr:row>96</xdr:row>
      <xdr:rowOff>141466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132593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32359</xdr:rowOff>
    </xdr:from>
    <xdr:to>
      <xdr:col>15</xdr:col>
      <xdr:colOff>101600</xdr:colOff>
      <xdr:row>96</xdr:row>
      <xdr:rowOff>133959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125086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98234</xdr:rowOff>
    </xdr:from>
    <xdr:to>
      <xdr:col>10</xdr:col>
      <xdr:colOff>165100</xdr:colOff>
      <xdr:row>97</xdr:row>
      <xdr:rowOff>28384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19511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86309</xdr:rowOff>
    </xdr:from>
    <xdr:to>
      <xdr:col>6</xdr:col>
      <xdr:colOff>38100</xdr:colOff>
      <xdr:row>95</xdr:row>
      <xdr:rowOff>16459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47639</xdr:rowOff>
    </xdr:from>
    <xdr:to>
      <xdr:col>55</xdr:col>
      <xdr:colOff>0</xdr:colOff>
      <xdr:row>35</xdr:row>
      <xdr:rowOff>76214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483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1462</xdr:rowOff>
    </xdr:from>
    <xdr:to>
      <xdr:col>50</xdr:col>
      <xdr:colOff>114300</xdr:colOff>
      <xdr:row>35</xdr:row>
      <xdr:rowOff>76214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02212"/>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1462</xdr:rowOff>
    </xdr:from>
    <xdr:to>
      <xdr:col>45</xdr:col>
      <xdr:colOff>177800</xdr:colOff>
      <xdr:row>35</xdr:row>
      <xdr:rowOff>22199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02212"/>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168629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118342</xdr:rowOff>
    </xdr:from>
    <xdr:to>
      <xdr:col>41</xdr:col>
      <xdr:colOff>50800</xdr:colOff>
      <xdr:row>35</xdr:row>
      <xdr:rowOff>22199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604742"/>
          <a:ext cx="889000" cy="4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79312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109899</xdr:rowOff>
    </xdr:from>
    <xdr:to>
      <xdr:col>36</xdr:col>
      <xdr:colOff>165100</xdr:colOff>
      <xdr:row>37</xdr:row>
      <xdr:rowOff>40049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8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31176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168289</xdr:rowOff>
    </xdr:from>
    <xdr:to>
      <xdr:col>55</xdr:col>
      <xdr:colOff>50800</xdr:colOff>
      <xdr:row>35</xdr:row>
      <xdr:rowOff>98439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146716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25414</xdr:rowOff>
    </xdr:from>
    <xdr:to>
      <xdr:col>50</xdr:col>
      <xdr:colOff>165100</xdr:colOff>
      <xdr:row>35</xdr:row>
      <xdr:rowOff>127014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118141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122112</xdr:rowOff>
    </xdr:from>
    <xdr:to>
      <xdr:col>46</xdr:col>
      <xdr:colOff>38100</xdr:colOff>
      <xdr:row>35</xdr:row>
      <xdr:rowOff>52262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68789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7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142849</xdr:rowOff>
    </xdr:from>
    <xdr:to>
      <xdr:col>41</xdr:col>
      <xdr:colOff>101600</xdr:colOff>
      <xdr:row>35</xdr:row>
      <xdr:rowOff>72999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89526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7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67542</xdr:rowOff>
    </xdr:from>
    <xdr:to>
      <xdr:col>36</xdr:col>
      <xdr:colOff>165100</xdr:colOff>
      <xdr:row>32</xdr:row>
      <xdr:rowOff>169142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5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14219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3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33134</xdr:rowOff>
    </xdr:from>
    <xdr:to>
      <xdr:col>55</xdr:col>
      <xdr:colOff>0</xdr:colOff>
      <xdr:row>58</xdr:row>
      <xdr:rowOff>14846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34334"/>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62171</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8977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33134</xdr:rowOff>
    </xdr:from>
    <xdr:to>
      <xdr:col>50</xdr:col>
      <xdr:colOff>114300</xdr:colOff>
      <xdr:row>57</xdr:row>
      <xdr:rowOff>76149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634334"/>
          <a:ext cx="889000" cy="2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9417</xdr:rowOff>
    </xdr:from>
    <xdr:to>
      <xdr:col>45</xdr:col>
      <xdr:colOff>177800</xdr:colOff>
      <xdr:row>57</xdr:row>
      <xdr:rowOff>76149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439167"/>
          <a:ext cx="889000" cy="40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155630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9417</xdr:rowOff>
    </xdr:from>
    <xdr:to>
      <xdr:col>41</xdr:col>
      <xdr:colOff>50800</xdr:colOff>
      <xdr:row>55</xdr:row>
      <xdr:rowOff>69558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39167"/>
          <a:ext cx="8890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43883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27425</xdr:rowOff>
    </xdr:from>
    <xdr:to>
      <xdr:col>36</xdr:col>
      <xdr:colOff>165100</xdr:colOff>
      <xdr:row>55</xdr:row>
      <xdr:rowOff>129025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120152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135496</xdr:rowOff>
    </xdr:from>
    <xdr:to>
      <xdr:col>55</xdr:col>
      <xdr:colOff>50800</xdr:colOff>
      <xdr:row>58</xdr:row>
      <xdr:rowOff>65646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50423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153784</xdr:rowOff>
    </xdr:from>
    <xdr:to>
      <xdr:col>50</xdr:col>
      <xdr:colOff>165100</xdr:colOff>
      <xdr:row>56</xdr:row>
      <xdr:rowOff>83934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75061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25349</xdr:rowOff>
    </xdr:from>
    <xdr:to>
      <xdr:col>46</xdr:col>
      <xdr:colOff>38100</xdr:colOff>
      <xdr:row>57</xdr:row>
      <xdr:rowOff>126949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118076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130067</xdr:rowOff>
    </xdr:from>
    <xdr:to>
      <xdr:col>41</xdr:col>
      <xdr:colOff>101600</xdr:colOff>
      <xdr:row>55</xdr:row>
      <xdr:rowOff>60217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3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51344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4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18758</xdr:rowOff>
    </xdr:from>
    <xdr:to>
      <xdr:col>36</xdr:col>
      <xdr:colOff>165100</xdr:colOff>
      <xdr:row>55</xdr:row>
      <xdr:rowOff>120358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136885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32277</xdr:rowOff>
    </xdr:from>
    <xdr:to>
      <xdr:col>55</xdr:col>
      <xdr:colOff>0</xdr:colOff>
      <xdr:row>77</xdr:row>
      <xdr:rowOff>66472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062477"/>
          <a:ext cx="838200" cy="20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32277</xdr:rowOff>
    </xdr:from>
    <xdr:to>
      <xdr:col>50</xdr:col>
      <xdr:colOff>114300</xdr:colOff>
      <xdr:row>77</xdr:row>
      <xdr:rowOff>63195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062477"/>
          <a:ext cx="889000" cy="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128041</xdr:rowOff>
    </xdr:from>
    <xdr:to>
      <xdr:col>45</xdr:col>
      <xdr:colOff>177800</xdr:colOff>
      <xdr:row>77</xdr:row>
      <xdr:rowOff>63195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815341"/>
          <a:ext cx="889000" cy="4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161951</xdr:rowOff>
    </xdr:from>
    <xdr:to>
      <xdr:col>41</xdr:col>
      <xdr:colOff>50800</xdr:colOff>
      <xdr:row>74</xdr:row>
      <xdr:rowOff>128041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677801"/>
          <a:ext cx="889000" cy="1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106902</xdr:rowOff>
    </xdr:from>
    <xdr:to>
      <xdr:col>36</xdr:col>
      <xdr:colOff>165100</xdr:colOff>
      <xdr:row>77</xdr:row>
      <xdr:rowOff>37052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28179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15672</xdr:rowOff>
    </xdr:from>
    <xdr:to>
      <xdr:col>55</xdr:col>
      <xdr:colOff>50800</xdr:colOff>
      <xdr:row>77</xdr:row>
      <xdr:rowOff>117272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165549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152927</xdr:rowOff>
    </xdr:from>
    <xdr:to>
      <xdr:col>50</xdr:col>
      <xdr:colOff>165100</xdr:colOff>
      <xdr:row>76</xdr:row>
      <xdr:rowOff>83077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0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74204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12395</xdr:rowOff>
    </xdr:from>
    <xdr:to>
      <xdr:col>46</xdr:col>
      <xdr:colOff>38100</xdr:colOff>
      <xdr:row>77</xdr:row>
      <xdr:rowOff>113995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105122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3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77241</xdr:rowOff>
    </xdr:from>
    <xdr:to>
      <xdr:col>41</xdr:col>
      <xdr:colOff>101600</xdr:colOff>
      <xdr:row>75</xdr:row>
      <xdr:rowOff>7391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7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169968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111151</xdr:rowOff>
    </xdr:from>
    <xdr:to>
      <xdr:col>36</xdr:col>
      <xdr:colOff>165100</xdr:colOff>
      <xdr:row>74</xdr:row>
      <xdr:rowOff>41301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6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57828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4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2736</xdr:rowOff>
    </xdr:from>
    <xdr:to>
      <xdr:col>55</xdr:col>
      <xdr:colOff>0</xdr:colOff>
      <xdr:row>98</xdr:row>
      <xdr:rowOff>89979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04836"/>
          <a:ext cx="838200" cy="8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2736</xdr:rowOff>
    </xdr:from>
    <xdr:to>
      <xdr:col>50</xdr:col>
      <xdr:colOff>114300</xdr:colOff>
      <xdr:row>98</xdr:row>
      <xdr:rowOff>44489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04836"/>
          <a:ext cx="889000" cy="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44489</xdr:rowOff>
    </xdr:from>
    <xdr:to>
      <xdr:col>45</xdr:col>
      <xdr:colOff>177800</xdr:colOff>
      <xdr:row>98</xdr:row>
      <xdr:rowOff>60816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46589"/>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70144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60816</xdr:rowOff>
    </xdr:from>
    <xdr:to>
      <xdr:col>41</xdr:col>
      <xdr:colOff>50800</xdr:colOff>
      <xdr:row>99</xdr:row>
      <xdr:rowOff>98879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62916"/>
          <a:ext cx="889000" cy="20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171376</xdr:rowOff>
    </xdr:from>
    <xdr:to>
      <xdr:col>36</xdr:col>
      <xdr:colOff>165100</xdr:colOff>
      <xdr:row>97</xdr:row>
      <xdr:rowOff>101526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118053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39179</xdr:rowOff>
    </xdr:from>
    <xdr:to>
      <xdr:col>55</xdr:col>
      <xdr:colOff>50800</xdr:colOff>
      <xdr:row>98</xdr:row>
      <xdr:rowOff>140779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125556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123386</xdr:rowOff>
    </xdr:from>
    <xdr:to>
      <xdr:col>50</xdr:col>
      <xdr:colOff>165100</xdr:colOff>
      <xdr:row>98</xdr:row>
      <xdr:rowOff>53536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44663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165139</xdr:rowOff>
    </xdr:from>
    <xdr:to>
      <xdr:col>46</xdr:col>
      <xdr:colOff>38100</xdr:colOff>
      <xdr:row>98</xdr:row>
      <xdr:rowOff>95289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86416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10016</xdr:rowOff>
    </xdr:from>
    <xdr:to>
      <xdr:col>41</xdr:col>
      <xdr:colOff>101600</xdr:colOff>
      <xdr:row>98</xdr:row>
      <xdr:rowOff>111616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102743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48079</xdr:rowOff>
    </xdr:from>
    <xdr:to>
      <xdr:col>36</xdr:col>
      <xdr:colOff>165100</xdr:colOff>
      <xdr:row>99</xdr:row>
      <xdr:rowOff>149679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140806</xdr:rowOff>
    </xdr:from>
    <xdr:ext cx="249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847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66472</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6067222"/>
          <a:ext cx="1269" cy="66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13149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8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66472</xdr:rowOff>
    </xdr:from>
    <xdr:to>
      <xdr:col>86</xdr:col>
      <xdr:colOff>25400</xdr:colOff>
      <xdr:row>35</xdr:row>
      <xdr:rowOff>66472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06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14884</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01434"/>
          <a:ext cx="8382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50817</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27940</xdr:rowOff>
    </xdr:from>
    <xdr:to>
      <xdr:col>85</xdr:col>
      <xdr:colOff>177800</xdr:colOff>
      <xdr:row>38</xdr:row>
      <xdr:rowOff>129540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32334</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18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149898</xdr:rowOff>
    </xdr:from>
    <xdr:to>
      <xdr:col>81</xdr:col>
      <xdr:colOff>101600</xdr:colOff>
      <xdr:row>38</xdr:row>
      <xdr:rowOff>80048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96575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156693</xdr:rowOff>
    </xdr:from>
    <xdr:to>
      <xdr:col>76</xdr:col>
      <xdr:colOff>114300</xdr:colOff>
      <xdr:row>39</xdr:row>
      <xdr:rowOff>32334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5128743"/>
          <a:ext cx="889000" cy="15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109512</xdr:rowOff>
    </xdr:from>
    <xdr:to>
      <xdr:col>76</xdr:col>
      <xdr:colOff>165100</xdr:colOff>
      <xdr:row>38</xdr:row>
      <xdr:rowOff>39662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56189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156693</xdr:rowOff>
    </xdr:from>
    <xdr:to>
      <xdr:col>71</xdr:col>
      <xdr:colOff>177800</xdr:colOff>
      <xdr:row>33</xdr:row>
      <xdr:rowOff>59118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5128743"/>
          <a:ext cx="889000" cy="5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132372</xdr:rowOff>
    </xdr:from>
    <xdr:to>
      <xdr:col>72</xdr:col>
      <xdr:colOff>38100</xdr:colOff>
      <xdr:row>37</xdr:row>
      <xdr:rowOff>62522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53649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110122</xdr:rowOff>
    </xdr:from>
    <xdr:to>
      <xdr:col>67</xdr:col>
      <xdr:colOff>101600</xdr:colOff>
      <xdr:row>39</xdr:row>
      <xdr:rowOff>40272</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31399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1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135534</xdr:rowOff>
    </xdr:from>
    <xdr:to>
      <xdr:col>85</xdr:col>
      <xdr:colOff>177800</xdr:colOff>
      <xdr:row>39</xdr:row>
      <xdr:rowOff>65684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50461</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65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152984</xdr:rowOff>
    </xdr:from>
    <xdr:to>
      <xdr:col>76</xdr:col>
      <xdr:colOff>165100</xdr:colOff>
      <xdr:row>39</xdr:row>
      <xdr:rowOff>83134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74261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105893</xdr:rowOff>
    </xdr:from>
    <xdr:to>
      <xdr:col>72</xdr:col>
      <xdr:colOff>38100</xdr:colOff>
      <xdr:row>30</xdr:row>
      <xdr:rowOff>36043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50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52570</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48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8318</xdr:rowOff>
    </xdr:from>
    <xdr:to>
      <xdr:col>67</xdr:col>
      <xdr:colOff>101600</xdr:colOff>
      <xdr:row>33</xdr:row>
      <xdr:rowOff>109918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5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126445</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47111" y="544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27877</xdr:rowOff>
    </xdr:from>
    <xdr:to>
      <xdr:col>85</xdr:col>
      <xdr:colOff>127000</xdr:colOff>
      <xdr:row>73</xdr:row>
      <xdr:rowOff>81483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543727"/>
          <a:ext cx="8382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81483</xdr:rowOff>
    </xdr:from>
    <xdr:to>
      <xdr:col>81</xdr:col>
      <xdr:colOff>50800</xdr:colOff>
      <xdr:row>74</xdr:row>
      <xdr:rowOff>32982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597333"/>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32982</xdr:rowOff>
    </xdr:from>
    <xdr:to>
      <xdr:col>76</xdr:col>
      <xdr:colOff>114300</xdr:colOff>
      <xdr:row>74</xdr:row>
      <xdr:rowOff>83617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720282"/>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85831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103695</xdr:rowOff>
    </xdr:from>
    <xdr:to>
      <xdr:col>71</xdr:col>
      <xdr:colOff>177800</xdr:colOff>
      <xdr:row>74</xdr:row>
      <xdr:rowOff>83617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619545"/>
          <a:ext cx="889000" cy="1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60418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45809</xdr:rowOff>
    </xdr:from>
    <xdr:to>
      <xdr:col>67</xdr:col>
      <xdr:colOff>101600</xdr:colOff>
      <xdr:row>74</xdr:row>
      <xdr:rowOff>147409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7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138536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148527</xdr:rowOff>
    </xdr:from>
    <xdr:to>
      <xdr:col>85</xdr:col>
      <xdr:colOff>177800</xdr:colOff>
      <xdr:row>73</xdr:row>
      <xdr:rowOff>78677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4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171404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3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30683</xdr:rowOff>
    </xdr:from>
    <xdr:to>
      <xdr:col>81</xdr:col>
      <xdr:colOff>101600</xdr:colOff>
      <xdr:row>73</xdr:row>
      <xdr:rowOff>132283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5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148810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3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153632</xdr:rowOff>
    </xdr:from>
    <xdr:to>
      <xdr:col>76</xdr:col>
      <xdr:colOff>165100</xdr:colOff>
      <xdr:row>74</xdr:row>
      <xdr:rowOff>83782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6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74909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7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32817</xdr:rowOff>
    </xdr:from>
    <xdr:to>
      <xdr:col>72</xdr:col>
      <xdr:colOff>38100</xdr:colOff>
      <xdr:row>74</xdr:row>
      <xdr:rowOff>134417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7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125544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52895</xdr:rowOff>
    </xdr:from>
    <xdr:to>
      <xdr:col>67</xdr:col>
      <xdr:colOff>101600</xdr:colOff>
      <xdr:row>73</xdr:row>
      <xdr:rowOff>154495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5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171022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134077</xdr:rowOff>
    </xdr:from>
    <xdr:to>
      <xdr:col>85</xdr:col>
      <xdr:colOff>127000</xdr:colOff>
      <xdr:row>98</xdr:row>
      <xdr:rowOff>139198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36177"/>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53884</xdr:rowOff>
    </xdr:from>
    <xdr:to>
      <xdr:col>81</xdr:col>
      <xdr:colOff>50800</xdr:colOff>
      <xdr:row>98</xdr:row>
      <xdr:rowOff>139198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855984"/>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53884</xdr:rowOff>
    </xdr:from>
    <xdr:to>
      <xdr:col>76</xdr:col>
      <xdr:colOff>114300</xdr:colOff>
      <xdr:row>98</xdr:row>
      <xdr:rowOff>138877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55984"/>
          <a:ext cx="889000" cy="8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138192</xdr:rowOff>
    </xdr:from>
    <xdr:to>
      <xdr:col>71</xdr:col>
      <xdr:colOff>177800</xdr:colOff>
      <xdr:row>98</xdr:row>
      <xdr:rowOff>138877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4029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4135</xdr:rowOff>
    </xdr:from>
    <xdr:to>
      <xdr:col>67</xdr:col>
      <xdr:colOff>101600</xdr:colOff>
      <xdr:row>95</xdr:row>
      <xdr:rowOff>105735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2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122262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83277</xdr:rowOff>
    </xdr:from>
    <xdr:to>
      <xdr:col>85</xdr:col>
      <xdr:colOff>177800</xdr:colOff>
      <xdr:row>99</xdr:row>
      <xdr:rowOff>13427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169654</xdr:rowOff>
    </xdr:from>
    <xdr:ext cx="378565"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0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88398</xdr:rowOff>
    </xdr:from>
    <xdr:to>
      <xdr:col>81</xdr:col>
      <xdr:colOff>101600</xdr:colOff>
      <xdr:row>99</xdr:row>
      <xdr:rowOff>18548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9675</xdr:rowOff>
    </xdr:from>
    <xdr:ext cx="313932"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324333" y="1698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3084</xdr:rowOff>
    </xdr:from>
    <xdr:to>
      <xdr:col>76</xdr:col>
      <xdr:colOff>165100</xdr:colOff>
      <xdr:row>98</xdr:row>
      <xdr:rowOff>104684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95811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88077</xdr:rowOff>
    </xdr:from>
    <xdr:to>
      <xdr:col>72</xdr:col>
      <xdr:colOff>38100</xdr:colOff>
      <xdr:row>99</xdr:row>
      <xdr:rowOff>18227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9354</xdr:rowOff>
    </xdr:from>
    <xdr:ext cx="313932"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46333" y="16982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87392</xdr:rowOff>
    </xdr:from>
    <xdr:to>
      <xdr:col>67</xdr:col>
      <xdr:colOff>101600</xdr:colOff>
      <xdr:row>99</xdr:row>
      <xdr:rowOff>17542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8669</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57333" y="16982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41211</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2776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41211</xdr:rowOff>
    </xdr:from>
    <xdr:to>
      <xdr:col>102</xdr:col>
      <xdr:colOff>114300</xdr:colOff>
      <xdr:row>39</xdr:row>
      <xdr:rowOff>41211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161861</xdr:rowOff>
    </xdr:from>
    <xdr:to>
      <xdr:col>102</xdr:col>
      <xdr:colOff>165100</xdr:colOff>
      <xdr:row>39</xdr:row>
      <xdr:rowOff>92011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83138</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88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161861</xdr:rowOff>
    </xdr:from>
    <xdr:to>
      <xdr:col>98</xdr:col>
      <xdr:colOff>38100</xdr:colOff>
      <xdr:row>39</xdr:row>
      <xdr:rowOff>92011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83138</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134625</xdr:rowOff>
    </xdr:from>
    <xdr:to>
      <xdr:col>116</xdr:col>
      <xdr:colOff>63500</xdr:colOff>
      <xdr:row>58</xdr:row>
      <xdr:rowOff>135403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8725"/>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135403</xdr:rowOff>
    </xdr:from>
    <xdr:to>
      <xdr:col>111</xdr:col>
      <xdr:colOff>177800</xdr:colOff>
      <xdr:row>58</xdr:row>
      <xdr:rowOff>136134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950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135448</xdr:rowOff>
    </xdr:from>
    <xdr:to>
      <xdr:col>107</xdr:col>
      <xdr:colOff>50800</xdr:colOff>
      <xdr:row>58</xdr:row>
      <xdr:rowOff>136134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795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66456</xdr:rowOff>
    </xdr:from>
    <xdr:to>
      <xdr:col>102</xdr:col>
      <xdr:colOff>114300</xdr:colOff>
      <xdr:row>58</xdr:row>
      <xdr:rowOff>135448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10556"/>
          <a:ext cx="889000" cy="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83825</xdr:rowOff>
    </xdr:from>
    <xdr:to>
      <xdr:col>116</xdr:col>
      <xdr:colOff>114300</xdr:colOff>
      <xdr:row>59</xdr:row>
      <xdr:rowOff>13975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170202</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84603</xdr:rowOff>
    </xdr:from>
    <xdr:to>
      <xdr:col>112</xdr:col>
      <xdr:colOff>38100</xdr:colOff>
      <xdr:row>59</xdr:row>
      <xdr:rowOff>14753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5880</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85334</xdr:rowOff>
    </xdr:from>
    <xdr:to>
      <xdr:col>107</xdr:col>
      <xdr:colOff>101600</xdr:colOff>
      <xdr:row>59</xdr:row>
      <xdr:rowOff>15484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6611</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22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84648</xdr:rowOff>
    </xdr:from>
    <xdr:to>
      <xdr:col>102</xdr:col>
      <xdr:colOff>165100</xdr:colOff>
      <xdr:row>59</xdr:row>
      <xdr:rowOff>14798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5925</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12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15656</xdr:rowOff>
    </xdr:from>
    <xdr:to>
      <xdr:col>98</xdr:col>
      <xdr:colOff>38100</xdr:colOff>
      <xdr:row>58</xdr:row>
      <xdr:rowOff>117256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108383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58128</xdr:rowOff>
    </xdr:from>
    <xdr:to>
      <xdr:col>116</xdr:col>
      <xdr:colOff>63500</xdr:colOff>
      <xdr:row>75</xdr:row>
      <xdr:rowOff>87199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16878"/>
          <a:ext cx="8382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58128</xdr:rowOff>
    </xdr:from>
    <xdr:to>
      <xdr:col>111</xdr:col>
      <xdr:colOff>177800</xdr:colOff>
      <xdr:row>76</xdr:row>
      <xdr:rowOff>2578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16878"/>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116001</xdr:rowOff>
    </xdr:from>
    <xdr:to>
      <xdr:col>107</xdr:col>
      <xdr:colOff>50800</xdr:colOff>
      <xdr:row>76</xdr:row>
      <xdr:rowOff>2578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74751"/>
          <a:ext cx="889000" cy="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116001</xdr:rowOff>
    </xdr:from>
    <xdr:to>
      <xdr:col>102</xdr:col>
      <xdr:colOff>114300</xdr:colOff>
      <xdr:row>76</xdr:row>
      <xdr:rowOff>125031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74751"/>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61888</xdr:rowOff>
    </xdr:from>
    <xdr:to>
      <xdr:col>98</xdr:col>
      <xdr:colOff>38100</xdr:colOff>
      <xdr:row>76</xdr:row>
      <xdr:rowOff>163488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36399</xdr:rowOff>
    </xdr:from>
    <xdr:to>
      <xdr:col>116</xdr:col>
      <xdr:colOff>114300</xdr:colOff>
      <xdr:row>75</xdr:row>
      <xdr:rowOff>137999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59276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7328</xdr:rowOff>
    </xdr:from>
    <xdr:to>
      <xdr:col>112</xdr:col>
      <xdr:colOff>38100</xdr:colOff>
      <xdr:row>75</xdr:row>
      <xdr:rowOff>108928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125455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123228</xdr:rowOff>
    </xdr:from>
    <xdr:to>
      <xdr:col>107</xdr:col>
      <xdr:colOff>101600</xdr:colOff>
      <xdr:row>76</xdr:row>
      <xdr:rowOff>53378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44505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65201</xdr:rowOff>
    </xdr:from>
    <xdr:to>
      <xdr:col>102</xdr:col>
      <xdr:colOff>165100</xdr:colOff>
      <xdr:row>75</xdr:row>
      <xdr:rowOff>166802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239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157929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74231</xdr:rowOff>
    </xdr:from>
    <xdr:to>
      <xdr:col>98</xdr:col>
      <xdr:colOff>38100</xdr:colOff>
      <xdr:row>77</xdr:row>
      <xdr:rowOff>4381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166958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367,433</a:t>
          </a:r>
          <a:r>
            <a:rPr kumimoji="1" lang="ja-JP" altLang="en-US" sz="1300">
              <a:latin typeface="ＭＳ Ｐゴシック" panose="020B0600070205080204" pitchFamily="50" charset="-128"/>
              <a:ea typeface="ＭＳ Ｐゴシック" panose="020B0600070205080204" pitchFamily="50" charset="-128"/>
            </a:rPr>
            <a:t>円である。平成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374,770</a:t>
          </a:r>
          <a:r>
            <a:rPr kumimoji="1" lang="ja-JP" altLang="en-US" sz="1300">
              <a:latin typeface="ＭＳ Ｐゴシック" panose="020B0600070205080204" pitchFamily="50" charset="-128"/>
              <a:ea typeface="ＭＳ Ｐゴシック" panose="020B0600070205080204" pitchFamily="50" charset="-128"/>
            </a:rPr>
            <a:t>円）よりも減少しているのは、昨年計上されていた中学校屋内運動場の長寿命化対策工事がなくなったことや道路建設などの普通建設事業費が減少したためである。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55,977</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円であり、類似団体内平均及び全国平均、県平均を下回っている。今後は再任用職員と新規採用職員のバランスを見ながら職員定数の適正な管理を行っていく。</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50,272</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円であり、類似団体内平均及び全国平均、県平均を下回っている。今後は民間委託が進んでいく中で、簡素で効率的な行政運営に努めていく。</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77,424</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円であり、類似団体内平均及び全国平均、県平均を下回っている。高齢化が進むなどで上昇することが見込まれるため、事業の選択の集中で、抑制に努めていく。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30,554</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円であり、類似団体内平均及び全国平均、県平均を下回っている。事業の見直しの結果ではあるが、老朽化対策とのバランスが課題となっている。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151892</xdr:rowOff>
    </xdr:from>
    <xdr:to>
      <xdr:col>24</xdr:col>
      <xdr:colOff>63500</xdr:colOff>
      <xdr:row>34</xdr:row>
      <xdr:rowOff>119126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09742"/>
          <a:ext cx="8382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119126</xdr:rowOff>
    </xdr:from>
    <xdr:to>
      <xdr:col>19</xdr:col>
      <xdr:colOff>177800</xdr:colOff>
      <xdr:row>34</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484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137685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141986</xdr:rowOff>
    </xdr:from>
    <xdr:to>
      <xdr:col>15</xdr:col>
      <xdr:colOff>50800</xdr:colOff>
      <xdr:row>34</xdr:row>
      <xdr:rowOff>123698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9983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108729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145796</xdr:rowOff>
    </xdr:from>
    <xdr:to>
      <xdr:col>10</xdr:col>
      <xdr:colOff>114300</xdr:colOff>
      <xdr:row>33</xdr:row>
      <xdr:rowOff>141986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32196"/>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46228</xdr:rowOff>
    </xdr:from>
    <xdr:to>
      <xdr:col>6</xdr:col>
      <xdr:colOff>38100</xdr:colOff>
      <xdr:row>34</xdr:row>
      <xdr:rowOff>147828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138955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101092</xdr:rowOff>
    </xdr:from>
    <xdr:to>
      <xdr:col>24</xdr:col>
      <xdr:colOff>114300</xdr:colOff>
      <xdr:row>34</xdr:row>
      <xdr:rowOff>31242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123969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68326</xdr:rowOff>
    </xdr:from>
    <xdr:to>
      <xdr:col>20</xdr:col>
      <xdr:colOff>38100</xdr:colOff>
      <xdr:row>34</xdr:row>
      <xdr:rowOff>169926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72898</xdr:rowOff>
    </xdr:from>
    <xdr:to>
      <xdr:col>15</xdr:col>
      <xdr:colOff>101600</xdr:colOff>
      <xdr:row>35</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91186</xdr:rowOff>
    </xdr:from>
    <xdr:to>
      <xdr:col>10</xdr:col>
      <xdr:colOff>165100</xdr:colOff>
      <xdr:row>34</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37863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94996</xdr:rowOff>
    </xdr:from>
    <xdr:to>
      <xdr:col>6</xdr:col>
      <xdr:colOff>38100</xdr:colOff>
      <xdr:row>33</xdr:row>
      <xdr:rowOff>25146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41673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61313</xdr:rowOff>
    </xdr:from>
    <xdr:to>
      <xdr:col>24</xdr:col>
      <xdr:colOff>63500</xdr:colOff>
      <xdr:row>58</xdr:row>
      <xdr:rowOff>70137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5413"/>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53198</xdr:rowOff>
    </xdr:from>
    <xdr:to>
      <xdr:col>19</xdr:col>
      <xdr:colOff>177800</xdr:colOff>
      <xdr:row>58</xdr:row>
      <xdr:rowOff>70137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97298"/>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37470</xdr:rowOff>
    </xdr:from>
    <xdr:to>
      <xdr:col>15</xdr:col>
      <xdr:colOff>50800</xdr:colOff>
      <xdr:row>58</xdr:row>
      <xdr:rowOff>53198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8157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67490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164663</xdr:rowOff>
    </xdr:from>
    <xdr:to>
      <xdr:col>10</xdr:col>
      <xdr:colOff>114300</xdr:colOff>
      <xdr:row>58</xdr:row>
      <xdr:rowOff>37470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37313"/>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23324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1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107074</xdr:rowOff>
    </xdr:from>
    <xdr:to>
      <xdr:col>6</xdr:col>
      <xdr:colOff>38100</xdr:colOff>
      <xdr:row>57</xdr:row>
      <xdr:rowOff>37224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10513</xdr:rowOff>
    </xdr:from>
    <xdr:to>
      <xdr:col>24</xdr:col>
      <xdr:colOff>114300</xdr:colOff>
      <xdr:row>58</xdr:row>
      <xdr:rowOff>112113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96890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19337</xdr:rowOff>
    </xdr:from>
    <xdr:to>
      <xdr:col>20</xdr:col>
      <xdr:colOff>38100</xdr:colOff>
      <xdr:row>58</xdr:row>
      <xdr:rowOff>120937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112064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2398</xdr:rowOff>
    </xdr:from>
    <xdr:to>
      <xdr:col>15</xdr:col>
      <xdr:colOff>101600</xdr:colOff>
      <xdr:row>58</xdr:row>
      <xdr:rowOff>103998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95125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158120</xdr:rowOff>
    </xdr:from>
    <xdr:to>
      <xdr:col>10</xdr:col>
      <xdr:colOff>165100</xdr:colOff>
      <xdr:row>58</xdr:row>
      <xdr:rowOff>88270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79397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113863</xdr:rowOff>
    </xdr:from>
    <xdr:to>
      <xdr:col>6</xdr:col>
      <xdr:colOff>38100</xdr:colOff>
      <xdr:row>58</xdr:row>
      <xdr:rowOff>44013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35140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104428</xdr:rowOff>
    </xdr:from>
    <xdr:to>
      <xdr:col>24</xdr:col>
      <xdr:colOff>63500</xdr:colOff>
      <xdr:row>77</xdr:row>
      <xdr:rowOff>160000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06078"/>
          <a:ext cx="8382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75613</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591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147199</xdr:rowOff>
    </xdr:from>
    <xdr:to>
      <xdr:col>19</xdr:col>
      <xdr:colOff>177800</xdr:colOff>
      <xdr:row>77</xdr:row>
      <xdr:rowOff>160000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34884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147199</xdr:rowOff>
    </xdr:from>
    <xdr:to>
      <xdr:col>15</xdr:col>
      <xdr:colOff>50800</xdr:colOff>
      <xdr:row>77</xdr:row>
      <xdr:rowOff>166171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48849"/>
          <a:ext cx="8890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165691</xdr:rowOff>
    </xdr:from>
    <xdr:to>
      <xdr:col>10</xdr:col>
      <xdr:colOff>114300</xdr:colOff>
      <xdr:row>77</xdr:row>
      <xdr:rowOff>166171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2510091"/>
          <a:ext cx="889000" cy="8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22103</xdr:rowOff>
    </xdr:from>
    <xdr:to>
      <xdr:col>6</xdr:col>
      <xdr:colOff>38100</xdr:colOff>
      <xdr:row>77</xdr:row>
      <xdr:rowOff>123703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2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114830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31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53628</xdr:rowOff>
    </xdr:from>
    <xdr:to>
      <xdr:col>24</xdr:col>
      <xdr:colOff>114300</xdr:colOff>
      <xdr:row>77</xdr:row>
      <xdr:rowOff>155228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140005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7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109200</xdr:rowOff>
    </xdr:from>
    <xdr:to>
      <xdr:col>20</xdr:col>
      <xdr:colOff>38100</xdr:colOff>
      <xdr:row>78</xdr:row>
      <xdr:rowOff>39350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30477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40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96399</xdr:rowOff>
    </xdr:from>
    <xdr:to>
      <xdr:col>15</xdr:col>
      <xdr:colOff>101600</xdr:colOff>
      <xdr:row>78</xdr:row>
      <xdr:rowOff>26549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17676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9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115371</xdr:rowOff>
    </xdr:from>
    <xdr:to>
      <xdr:col>10</xdr:col>
      <xdr:colOff>165100</xdr:colOff>
      <xdr:row>78</xdr:row>
      <xdr:rowOff>45521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36648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40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114891</xdr:rowOff>
    </xdr:from>
    <xdr:to>
      <xdr:col>6</xdr:col>
      <xdr:colOff>38100</xdr:colOff>
      <xdr:row>73</xdr:row>
      <xdr:rowOff>45041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4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61568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23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145205</xdr:rowOff>
    </xdr:from>
    <xdr:to>
      <xdr:col>24</xdr:col>
      <xdr:colOff>63500</xdr:colOff>
      <xdr:row>98</xdr:row>
      <xdr:rowOff>154617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947305"/>
          <a:ext cx="8382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145225</xdr:rowOff>
    </xdr:from>
    <xdr:to>
      <xdr:col>19</xdr:col>
      <xdr:colOff>177800</xdr:colOff>
      <xdr:row>98</xdr:row>
      <xdr:rowOff>154617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947325"/>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36754</xdr:rowOff>
    </xdr:from>
    <xdr:to>
      <xdr:col>15</xdr:col>
      <xdr:colOff>50800</xdr:colOff>
      <xdr:row>98</xdr:row>
      <xdr:rowOff>145225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7404"/>
          <a:ext cx="889000" cy="2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6674</xdr:rowOff>
    </xdr:from>
    <xdr:to>
      <xdr:col>10</xdr:col>
      <xdr:colOff>114300</xdr:colOff>
      <xdr:row>97</xdr:row>
      <xdr:rowOff>36754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65874"/>
          <a:ext cx="889000" cy="20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xdr:rowOff>
    </xdr:from>
    <xdr:to>
      <xdr:col>6</xdr:col>
      <xdr:colOff>38100</xdr:colOff>
      <xdr:row>97</xdr:row>
      <xdr:rowOff>102755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94405</xdr:rowOff>
    </xdr:from>
    <xdr:to>
      <xdr:col>24</xdr:col>
      <xdr:colOff>114300</xdr:colOff>
      <xdr:row>99</xdr:row>
      <xdr:rowOff>24555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9332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81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103817</xdr:rowOff>
    </xdr:from>
    <xdr:to>
      <xdr:col>20</xdr:col>
      <xdr:colOff>38100</xdr:colOff>
      <xdr:row>99</xdr:row>
      <xdr:rowOff>33967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9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25094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94425</xdr:rowOff>
    </xdr:from>
    <xdr:to>
      <xdr:col>15</xdr:col>
      <xdr:colOff>101600</xdr:colOff>
      <xdr:row>99</xdr:row>
      <xdr:rowOff>24575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15702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157404</xdr:rowOff>
    </xdr:from>
    <xdr:to>
      <xdr:col>10</xdr:col>
      <xdr:colOff>165100</xdr:colOff>
      <xdr:row>97</xdr:row>
      <xdr:rowOff>87554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78681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127324</xdr:rowOff>
    </xdr:from>
    <xdr:to>
      <xdr:col>6</xdr:col>
      <xdr:colOff>38100</xdr:colOff>
      <xdr:row>96</xdr:row>
      <xdr:rowOff>57474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162560</xdr:rowOff>
    </xdr:from>
    <xdr:to>
      <xdr:col>54</xdr:col>
      <xdr:colOff>189865</xdr:colOff>
      <xdr:row>38</xdr:row>
      <xdr:rowOff>115012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648960"/>
          <a:ext cx="1270" cy="98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118839</xdr:rowOff>
    </xdr:from>
    <xdr:ext cx="313932"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33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115012</xdr:rowOff>
    </xdr:from>
    <xdr:to>
      <xdr:col>55</xdr:col>
      <xdr:colOff>88900</xdr:colOff>
      <xdr:row>38</xdr:row>
      <xdr:rowOff>115012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3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109237</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162560</xdr:rowOff>
    </xdr:from>
    <xdr:to>
      <xdr:col>55</xdr:col>
      <xdr:colOff>88900</xdr:colOff>
      <xdr:row>32</xdr:row>
      <xdr:rowOff>162560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169418</xdr:rowOff>
    </xdr:from>
    <xdr:to>
      <xdr:col>55</xdr:col>
      <xdr:colOff>0</xdr:colOff>
      <xdr:row>38</xdr:row>
      <xdr:rowOff>3454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1306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100804</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1015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77927</xdr:rowOff>
    </xdr:from>
    <xdr:to>
      <xdr:col>55</xdr:col>
      <xdr:colOff>50800</xdr:colOff>
      <xdr:row>37</xdr:row>
      <xdr:rowOff>8077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2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712</xdr:rowOff>
    </xdr:from>
    <xdr:to>
      <xdr:col>50</xdr:col>
      <xdr:colOff>114300</xdr:colOff>
      <xdr:row>38</xdr:row>
      <xdr:rowOff>3454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1581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149708</xdr:rowOff>
    </xdr:from>
    <xdr:to>
      <xdr:col>50</xdr:col>
      <xdr:colOff>165100</xdr:colOff>
      <xdr:row>34</xdr:row>
      <xdr:rowOff>79858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580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96385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558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712</xdr:rowOff>
    </xdr:from>
    <xdr:to>
      <xdr:col>45</xdr:col>
      <xdr:colOff>177800</xdr:colOff>
      <xdr:row>38</xdr:row>
      <xdr:rowOff>8027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58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98958</xdr:rowOff>
    </xdr:from>
    <xdr:to>
      <xdr:col>46</xdr:col>
      <xdr:colOff>38100</xdr:colOff>
      <xdr:row>37</xdr:row>
      <xdr:rowOff>29108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7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45635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67005</xdr:rowOff>
    </xdr:from>
    <xdr:to>
      <xdr:col>41</xdr:col>
      <xdr:colOff>50800</xdr:colOff>
      <xdr:row>38</xdr:row>
      <xdr:rowOff>8027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10655"/>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87071</xdr:rowOff>
    </xdr:from>
    <xdr:to>
      <xdr:col>41</xdr:col>
      <xdr:colOff>101600</xdr:colOff>
      <xdr:row>35</xdr:row>
      <xdr:rowOff>17221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591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33748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569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163424</xdr:rowOff>
    </xdr:from>
    <xdr:to>
      <xdr:col>36</xdr:col>
      <xdr:colOff>165100</xdr:colOff>
      <xdr:row>30</xdr:row>
      <xdr:rowOff>93574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513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110101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49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33545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77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124104</xdr:rowOff>
    </xdr:from>
    <xdr:to>
      <xdr:col>50</xdr:col>
      <xdr:colOff>165100</xdr:colOff>
      <xdr:row>38</xdr:row>
      <xdr:rowOff>54254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45381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121361</xdr:rowOff>
    </xdr:from>
    <xdr:to>
      <xdr:col>46</xdr:col>
      <xdr:colOff>38100</xdr:colOff>
      <xdr:row>38</xdr:row>
      <xdr:rowOff>51512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42639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7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128676</xdr:rowOff>
    </xdr:from>
    <xdr:to>
      <xdr:col>41</xdr:col>
      <xdr:colOff>101600</xdr:colOff>
      <xdr:row>38</xdr:row>
      <xdr:rowOff>58826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49954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6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16205</xdr:rowOff>
    </xdr:from>
    <xdr:to>
      <xdr:col>36</xdr:col>
      <xdr:colOff>165100</xdr:colOff>
      <xdr:row>37</xdr:row>
      <xdr:rowOff>117805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108932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124475</xdr:rowOff>
    </xdr:from>
    <xdr:to>
      <xdr:col>55</xdr:col>
      <xdr:colOff>0</xdr:colOff>
      <xdr:row>58</xdr:row>
      <xdr:rowOff>55575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897125"/>
          <a:ext cx="8382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55575</xdr:rowOff>
    </xdr:from>
    <xdr:to>
      <xdr:col>50</xdr:col>
      <xdr:colOff>114300</xdr:colOff>
      <xdr:row>58</xdr:row>
      <xdr:rowOff>59553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9967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41494</xdr:rowOff>
    </xdr:from>
    <xdr:to>
      <xdr:col>45</xdr:col>
      <xdr:colOff>177800</xdr:colOff>
      <xdr:row>58</xdr:row>
      <xdr:rowOff>59553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14144"/>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141281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74275</xdr:rowOff>
    </xdr:from>
    <xdr:to>
      <xdr:col>41</xdr:col>
      <xdr:colOff>50800</xdr:colOff>
      <xdr:row>57</xdr:row>
      <xdr:rowOff>41494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504025"/>
          <a:ext cx="889000" cy="3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9485</xdr:rowOff>
    </xdr:from>
    <xdr:to>
      <xdr:col>36</xdr:col>
      <xdr:colOff>165100</xdr:colOff>
      <xdr:row>58</xdr:row>
      <xdr:rowOff>111085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5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102212</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100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73675</xdr:rowOff>
    </xdr:from>
    <xdr:to>
      <xdr:col>55</xdr:col>
      <xdr:colOff>50800</xdr:colOff>
      <xdr:row>58</xdr:row>
      <xdr:rowOff>3825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52102</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2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4775</xdr:rowOff>
    </xdr:from>
    <xdr:to>
      <xdr:col>50</xdr:col>
      <xdr:colOff>165100</xdr:colOff>
      <xdr:row>58</xdr:row>
      <xdr:rowOff>106375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97502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8753</xdr:rowOff>
    </xdr:from>
    <xdr:to>
      <xdr:col>46</xdr:col>
      <xdr:colOff>38100</xdr:colOff>
      <xdr:row>58</xdr:row>
      <xdr:rowOff>110353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101480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1004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162144</xdr:rowOff>
    </xdr:from>
    <xdr:to>
      <xdr:col>41</xdr:col>
      <xdr:colOff>101600</xdr:colOff>
      <xdr:row>57</xdr:row>
      <xdr:rowOff>92294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7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83421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85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23475</xdr:rowOff>
    </xdr:from>
    <xdr:to>
      <xdr:col>36</xdr:col>
      <xdr:colOff>165100</xdr:colOff>
      <xdr:row>55</xdr:row>
      <xdr:rowOff>125075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4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141602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2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37483</xdr:rowOff>
    </xdr:from>
    <xdr:to>
      <xdr:col>55</xdr:col>
      <xdr:colOff>0</xdr:colOff>
      <xdr:row>78</xdr:row>
      <xdr:rowOff>60801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10583"/>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118308</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805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30886</xdr:rowOff>
    </xdr:from>
    <xdr:to>
      <xdr:col>50</xdr:col>
      <xdr:colOff>114300</xdr:colOff>
      <xdr:row>78</xdr:row>
      <xdr:rowOff>37483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03986"/>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169928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6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28209</xdr:rowOff>
    </xdr:from>
    <xdr:to>
      <xdr:col>45</xdr:col>
      <xdr:colOff>177800</xdr:colOff>
      <xdr:row>78</xdr:row>
      <xdr:rowOff>30886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01309"/>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139231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65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122392</xdr:rowOff>
    </xdr:from>
    <xdr:to>
      <xdr:col>41</xdr:col>
      <xdr:colOff>50800</xdr:colOff>
      <xdr:row>78</xdr:row>
      <xdr:rowOff>28209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981142"/>
          <a:ext cx="889000" cy="4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133483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4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41482</xdr:rowOff>
    </xdr:from>
    <xdr:to>
      <xdr:col>36</xdr:col>
      <xdr:colOff>165100</xdr:colOff>
      <xdr:row>74</xdr:row>
      <xdr:rowOff>143082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272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159609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5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10001</xdr:rowOff>
    </xdr:from>
    <xdr:to>
      <xdr:col>55</xdr:col>
      <xdr:colOff>50800</xdr:colOff>
      <xdr:row>78</xdr:row>
      <xdr:rowOff>111601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96378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158133</xdr:rowOff>
    </xdr:from>
    <xdr:to>
      <xdr:col>50</xdr:col>
      <xdr:colOff>165100</xdr:colOff>
      <xdr:row>78</xdr:row>
      <xdr:rowOff>88283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79410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151536</xdr:rowOff>
    </xdr:from>
    <xdr:to>
      <xdr:col>46</xdr:col>
      <xdr:colOff>38100</xdr:colOff>
      <xdr:row>78</xdr:row>
      <xdr:rowOff>81686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72813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148859</xdr:rowOff>
    </xdr:from>
    <xdr:to>
      <xdr:col>41</xdr:col>
      <xdr:colOff>101600</xdr:colOff>
      <xdr:row>78</xdr:row>
      <xdr:rowOff>79009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70136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71592</xdr:rowOff>
    </xdr:from>
    <xdr:to>
      <xdr:col>36</xdr:col>
      <xdr:colOff>165100</xdr:colOff>
      <xdr:row>76</xdr:row>
      <xdr:rowOff>1743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930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164318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151512</xdr:rowOff>
    </xdr:from>
    <xdr:to>
      <xdr:col>55</xdr:col>
      <xdr:colOff>0</xdr:colOff>
      <xdr:row>95</xdr:row>
      <xdr:rowOff>162407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096362"/>
          <a:ext cx="838200" cy="35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151512</xdr:rowOff>
    </xdr:from>
    <xdr:to>
      <xdr:col>50</xdr:col>
      <xdr:colOff>114300</xdr:colOff>
      <xdr:row>95</xdr:row>
      <xdr:rowOff>151664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096362"/>
          <a:ext cx="889000" cy="3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41191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71882</xdr:rowOff>
    </xdr:from>
    <xdr:to>
      <xdr:col>45</xdr:col>
      <xdr:colOff>177800</xdr:colOff>
      <xdr:row>95</xdr:row>
      <xdr:rowOff>151664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359632"/>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71882</xdr:rowOff>
    </xdr:from>
    <xdr:to>
      <xdr:col>41</xdr:col>
      <xdr:colOff>50800</xdr:colOff>
      <xdr:row>96</xdr:row>
      <xdr:rowOff>120498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59632"/>
          <a:ext cx="889000" cy="2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11785</xdr:rowOff>
    </xdr:from>
    <xdr:to>
      <xdr:col>36</xdr:col>
      <xdr:colOff>165100</xdr:colOff>
      <xdr:row>96</xdr:row>
      <xdr:rowOff>113385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129912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111607</xdr:rowOff>
    </xdr:from>
    <xdr:to>
      <xdr:col>55</xdr:col>
      <xdr:colOff>50800</xdr:colOff>
      <xdr:row>96</xdr:row>
      <xdr:rowOff>41757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134484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100712</xdr:rowOff>
    </xdr:from>
    <xdr:to>
      <xdr:col>50</xdr:col>
      <xdr:colOff>165100</xdr:colOff>
      <xdr:row>94</xdr:row>
      <xdr:rowOff>30862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47389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8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100864</xdr:rowOff>
    </xdr:from>
    <xdr:to>
      <xdr:col>46</xdr:col>
      <xdr:colOff>38100</xdr:colOff>
      <xdr:row>96</xdr:row>
      <xdr:rowOff>31014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22141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21082</xdr:rowOff>
    </xdr:from>
    <xdr:to>
      <xdr:col>41</xdr:col>
      <xdr:colOff>101600</xdr:colOff>
      <xdr:row>95</xdr:row>
      <xdr:rowOff>122682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113809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4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69698</xdr:rowOff>
    </xdr:from>
    <xdr:to>
      <xdr:col>36</xdr:col>
      <xdr:colOff>165100</xdr:colOff>
      <xdr:row>96</xdr:row>
      <xdr:rowOff>171298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162425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83007</xdr:rowOff>
    </xdr:from>
    <xdr:to>
      <xdr:col>85</xdr:col>
      <xdr:colOff>127000</xdr:colOff>
      <xdr:row>36</xdr:row>
      <xdr:rowOff>101426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55207"/>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53746</xdr:rowOff>
    </xdr:from>
    <xdr:to>
      <xdr:col>81</xdr:col>
      <xdr:colOff>50800</xdr:colOff>
      <xdr:row>36</xdr:row>
      <xdr:rowOff>101426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25946"/>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53746</xdr:rowOff>
    </xdr:from>
    <xdr:to>
      <xdr:col>76</xdr:col>
      <xdr:colOff>114300</xdr:colOff>
      <xdr:row>36</xdr:row>
      <xdr:rowOff>91694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2594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99466</xdr:rowOff>
    </xdr:from>
    <xdr:to>
      <xdr:col>71</xdr:col>
      <xdr:colOff>177800</xdr:colOff>
      <xdr:row>36</xdr:row>
      <xdr:rowOff>91694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100216"/>
          <a:ext cx="889000" cy="1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159178</xdr:rowOff>
    </xdr:from>
    <xdr:to>
      <xdr:col>67</xdr:col>
      <xdr:colOff>101600</xdr:colOff>
      <xdr:row>37</xdr:row>
      <xdr:rowOff>89328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80455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32207</xdr:rowOff>
    </xdr:from>
    <xdr:to>
      <xdr:col>85</xdr:col>
      <xdr:colOff>177800</xdr:colOff>
      <xdr:row>36</xdr:row>
      <xdr:rowOff>133807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50626</xdr:rowOff>
    </xdr:from>
    <xdr:to>
      <xdr:col>81</xdr:col>
      <xdr:colOff>101600</xdr:colOff>
      <xdr:row>36</xdr:row>
      <xdr:rowOff>152226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143353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1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2946</xdr:rowOff>
    </xdr:from>
    <xdr:to>
      <xdr:col>76</xdr:col>
      <xdr:colOff>165100</xdr:colOff>
      <xdr:row>36</xdr:row>
      <xdr:rowOff>104546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95673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40894</xdr:rowOff>
    </xdr:from>
    <xdr:to>
      <xdr:col>72</xdr:col>
      <xdr:colOff>38100</xdr:colOff>
      <xdr:row>36</xdr:row>
      <xdr:rowOff>142494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133621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48666</xdr:rowOff>
    </xdr:from>
    <xdr:to>
      <xdr:col>67</xdr:col>
      <xdr:colOff>101600</xdr:colOff>
      <xdr:row>35</xdr:row>
      <xdr:rowOff>150266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166793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34430</xdr:rowOff>
    </xdr:from>
    <xdr:to>
      <xdr:col>85</xdr:col>
      <xdr:colOff>127000</xdr:colOff>
      <xdr:row>59</xdr:row>
      <xdr:rowOff>87884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78530"/>
          <a:ext cx="838200" cy="2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95318</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010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34430</xdr:rowOff>
    </xdr:from>
    <xdr:to>
      <xdr:col>81</xdr:col>
      <xdr:colOff>50800</xdr:colOff>
      <xdr:row>59</xdr:row>
      <xdr:rowOff>17628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78530"/>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123089</xdr:rowOff>
    </xdr:from>
    <xdr:to>
      <xdr:col>76</xdr:col>
      <xdr:colOff>114300</xdr:colOff>
      <xdr:row>59</xdr:row>
      <xdr:rowOff>17628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52839"/>
          <a:ext cx="889000" cy="5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154715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123089</xdr:rowOff>
    </xdr:from>
    <xdr:to>
      <xdr:col>71</xdr:col>
      <xdr:colOff>177800</xdr:colOff>
      <xdr:row>56</xdr:row>
      <xdr:rowOff>89980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52839"/>
          <a:ext cx="889000" cy="1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78326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67983</xdr:rowOff>
    </xdr:from>
    <xdr:to>
      <xdr:col>67</xdr:col>
      <xdr:colOff>101600</xdr:colOff>
      <xdr:row>57</xdr:row>
      <xdr:rowOff>169583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4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160710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37084</xdr:rowOff>
    </xdr:from>
    <xdr:to>
      <xdr:col>85</xdr:col>
      <xdr:colOff>177800</xdr:colOff>
      <xdr:row>59</xdr:row>
      <xdr:rowOff>138684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101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123461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100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155080</xdr:rowOff>
    </xdr:from>
    <xdr:to>
      <xdr:col>81</xdr:col>
      <xdr:colOff>101600</xdr:colOff>
      <xdr:row>58</xdr:row>
      <xdr:rowOff>85230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76357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138278</xdr:rowOff>
    </xdr:from>
    <xdr:to>
      <xdr:col>76</xdr:col>
      <xdr:colOff>165100</xdr:colOff>
      <xdr:row>59</xdr:row>
      <xdr:rowOff>68428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59555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1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72289</xdr:rowOff>
    </xdr:from>
    <xdr:to>
      <xdr:col>72</xdr:col>
      <xdr:colOff>38100</xdr:colOff>
      <xdr:row>56</xdr:row>
      <xdr:rowOff>2439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165016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59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39180</xdr:rowOff>
    </xdr:from>
    <xdr:to>
      <xdr:col>67</xdr:col>
      <xdr:colOff>101600</xdr:colOff>
      <xdr:row>56</xdr:row>
      <xdr:rowOff>140780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157307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66472</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925222"/>
          <a:ext cx="1269" cy="66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13149</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7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66472</xdr:rowOff>
    </xdr:from>
    <xdr:to>
      <xdr:col>86</xdr:col>
      <xdr:colOff>25400</xdr:colOff>
      <xdr:row>75</xdr:row>
      <xdr:rowOff>66472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92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14884</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59434"/>
          <a:ext cx="8382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50816</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2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27939</xdr:rowOff>
    </xdr:from>
    <xdr:to>
      <xdr:col>85</xdr:col>
      <xdr:colOff>177800</xdr:colOff>
      <xdr:row>78</xdr:row>
      <xdr:rowOff>129539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32334</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76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149898</xdr:rowOff>
    </xdr:from>
    <xdr:to>
      <xdr:col>81</xdr:col>
      <xdr:colOff>101600</xdr:colOff>
      <xdr:row>78</xdr:row>
      <xdr:rowOff>80048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96575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156693</xdr:rowOff>
    </xdr:from>
    <xdr:to>
      <xdr:col>76</xdr:col>
      <xdr:colOff>114300</xdr:colOff>
      <xdr:row>79</xdr:row>
      <xdr:rowOff>32334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1986743"/>
          <a:ext cx="889000" cy="15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109513</xdr:rowOff>
    </xdr:from>
    <xdr:to>
      <xdr:col>76</xdr:col>
      <xdr:colOff>165100</xdr:colOff>
      <xdr:row>78</xdr:row>
      <xdr:rowOff>39663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56190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156693</xdr:rowOff>
    </xdr:from>
    <xdr:to>
      <xdr:col>71</xdr:col>
      <xdr:colOff>177800</xdr:colOff>
      <xdr:row>73</xdr:row>
      <xdr:rowOff>59119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1986743"/>
          <a:ext cx="889000" cy="58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132372</xdr:rowOff>
    </xdr:from>
    <xdr:to>
      <xdr:col>72</xdr:col>
      <xdr:colOff>38100</xdr:colOff>
      <xdr:row>77</xdr:row>
      <xdr:rowOff>62522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53649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110122</xdr:rowOff>
    </xdr:from>
    <xdr:to>
      <xdr:col>67</xdr:col>
      <xdr:colOff>101600</xdr:colOff>
      <xdr:row>79</xdr:row>
      <xdr:rowOff>40272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31399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135534</xdr:rowOff>
    </xdr:from>
    <xdr:to>
      <xdr:col>85</xdr:col>
      <xdr:colOff>177800</xdr:colOff>
      <xdr:row>79</xdr:row>
      <xdr:rowOff>65684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50461</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23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152984</xdr:rowOff>
    </xdr:from>
    <xdr:to>
      <xdr:col>76</xdr:col>
      <xdr:colOff>165100</xdr:colOff>
      <xdr:row>79</xdr:row>
      <xdr:rowOff>83134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74261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105893</xdr:rowOff>
    </xdr:from>
    <xdr:to>
      <xdr:col>72</xdr:col>
      <xdr:colOff>38100</xdr:colOff>
      <xdr:row>70</xdr:row>
      <xdr:rowOff>36043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19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52570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17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8319</xdr:rowOff>
    </xdr:from>
    <xdr:to>
      <xdr:col>67</xdr:col>
      <xdr:colOff>101600</xdr:colOff>
      <xdr:row>73</xdr:row>
      <xdr:rowOff>109919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126446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2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27876</xdr:rowOff>
    </xdr:from>
    <xdr:to>
      <xdr:col>85</xdr:col>
      <xdr:colOff>127000</xdr:colOff>
      <xdr:row>93</xdr:row>
      <xdr:rowOff>81483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972726"/>
          <a:ext cx="8382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81483</xdr:rowOff>
    </xdr:from>
    <xdr:to>
      <xdr:col>81</xdr:col>
      <xdr:colOff>50800</xdr:colOff>
      <xdr:row>94</xdr:row>
      <xdr:rowOff>32982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026333"/>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32982</xdr:rowOff>
    </xdr:from>
    <xdr:to>
      <xdr:col>76</xdr:col>
      <xdr:colOff>114300</xdr:colOff>
      <xdr:row>94</xdr:row>
      <xdr:rowOff>83617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49282"/>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85831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103696</xdr:rowOff>
    </xdr:from>
    <xdr:to>
      <xdr:col>71</xdr:col>
      <xdr:colOff>177800</xdr:colOff>
      <xdr:row>94</xdr:row>
      <xdr:rowOff>83617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048546"/>
          <a:ext cx="889000" cy="1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60419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45656</xdr:rowOff>
    </xdr:from>
    <xdr:to>
      <xdr:col>67</xdr:col>
      <xdr:colOff>101600</xdr:colOff>
      <xdr:row>94</xdr:row>
      <xdr:rowOff>147256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138383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148526</xdr:rowOff>
    </xdr:from>
    <xdr:to>
      <xdr:col>85</xdr:col>
      <xdr:colOff>177800</xdr:colOff>
      <xdr:row>93</xdr:row>
      <xdr:rowOff>78676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9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171403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7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30683</xdr:rowOff>
    </xdr:from>
    <xdr:to>
      <xdr:col>81</xdr:col>
      <xdr:colOff>101600</xdr:colOff>
      <xdr:row>93</xdr:row>
      <xdr:rowOff>132283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9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148810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7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153632</xdr:rowOff>
    </xdr:from>
    <xdr:to>
      <xdr:col>76</xdr:col>
      <xdr:colOff>165100</xdr:colOff>
      <xdr:row>94</xdr:row>
      <xdr:rowOff>83782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74909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1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32817</xdr:rowOff>
    </xdr:from>
    <xdr:to>
      <xdr:col>72</xdr:col>
      <xdr:colOff>38100</xdr:colOff>
      <xdr:row>94</xdr:row>
      <xdr:rowOff>134417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125544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52896</xdr:rowOff>
    </xdr:from>
    <xdr:to>
      <xdr:col>67</xdr:col>
      <xdr:colOff>101600</xdr:colOff>
      <xdr:row>93</xdr:row>
      <xdr:rowOff>154496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171023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7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157480</xdr:rowOff>
    </xdr:from>
    <xdr:to>
      <xdr:col>98</xdr:col>
      <xdr:colOff>38100</xdr:colOff>
      <xdr:row>34</xdr:row>
      <xdr:rowOff>87630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104157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5590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年度は水害があり、災害廃棄物処理や公共施設の復旧費などの一時的な経費が発生し、衛生費や災害復旧費が高くなっている。</a:t>
          </a:r>
        </a:p>
        <a:p>
          <a:r>
            <a:rPr kumimoji="1" lang="ja-JP" altLang="en-US" sz="1300">
              <a:latin typeface="ＭＳ Ｐゴシック" panose="020B0600070205080204" pitchFamily="50" charset="-128"/>
              <a:ea typeface="ＭＳ Ｐゴシック" panose="020B0600070205080204" pitchFamily="50" charset="-128"/>
            </a:rPr>
            <a:t>　総務費のコストは住民一人当たり</a:t>
          </a:r>
          <a:r>
            <a:rPr kumimoji="1" lang="en-US" altLang="ja-JP" sz="1300">
              <a:latin typeface="ＭＳ Ｐゴシック" panose="020B0600070205080204" pitchFamily="50" charset="-128"/>
              <a:ea typeface="ＭＳ Ｐゴシック" panose="020B0600070205080204" pitchFamily="50" charset="-128"/>
            </a:rPr>
            <a:t>43,429</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円であり、類似団体内平均値及び全国平均、県平均を下回っている。これは、人件費が低いことが要因の一つである。引き続き職員定員の適正化を図っていく。</a:t>
          </a:r>
        </a:p>
        <a:p>
          <a:r>
            <a:rPr kumimoji="1" lang="ja-JP" altLang="en-US" sz="1300">
              <a:latin typeface="ＭＳ Ｐゴシック" panose="020B0600070205080204" pitchFamily="50" charset="-128"/>
              <a:ea typeface="ＭＳ Ｐゴシック" panose="020B0600070205080204" pitchFamily="50" charset="-128"/>
            </a:rPr>
            <a:t>　民生費のコストは住民一人当たり</a:t>
          </a:r>
          <a:r>
            <a:rPr kumimoji="1" lang="en-US" altLang="ja-JP" sz="1300">
              <a:latin typeface="ＭＳ Ｐゴシック" panose="020B0600070205080204" pitchFamily="50" charset="-128"/>
              <a:ea typeface="ＭＳ Ｐゴシック" panose="020B0600070205080204" pitchFamily="50" charset="-128"/>
            </a:rPr>
            <a:t>129,043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年々障害者自立支援給付費などが伸びているため、今後も増加していく見込みではあるが、他の部分で見直しをすることで、上昇の抑制を図っていきたい。</a:t>
          </a:r>
        </a:p>
        <a:p>
          <a:r>
            <a:rPr kumimoji="1" lang="ja-JP" altLang="en-US" sz="1300">
              <a:latin typeface="ＭＳ Ｐゴシック" panose="020B0600070205080204" pitchFamily="50" charset="-128"/>
              <a:ea typeface="ＭＳ Ｐゴシック" panose="020B0600070205080204" pitchFamily="50" charset="-128"/>
            </a:rPr>
            <a:t>　土木費のコストは住民一人当たり</a:t>
          </a:r>
          <a:r>
            <a:rPr kumimoji="1" lang="en-US" altLang="ja-JP" sz="1300">
              <a:latin typeface="ＭＳ Ｐゴシック" panose="020B0600070205080204" pitchFamily="50" charset="-128"/>
              <a:ea typeface="ＭＳ Ｐゴシック" panose="020B0600070205080204" pitchFamily="50" charset="-128"/>
            </a:rPr>
            <a:t>44,904</a:t>
          </a:r>
          <a:r>
            <a:rPr kumimoji="1" lang="ja-JP" altLang="en-US" sz="1300">
              <a:latin typeface="ＭＳ Ｐゴシック" panose="020B0600070205080204" pitchFamily="50" charset="-128"/>
              <a:ea typeface="ＭＳ Ｐゴシック" panose="020B0600070205080204" pitchFamily="50" charset="-128"/>
            </a:rPr>
            <a:t>円であり、類似団体内平均値は上回っているものの、全国平均や県平均は下回っている。前年度より</a:t>
          </a:r>
          <a:r>
            <a:rPr kumimoji="1" lang="en-US" altLang="ja-JP" sz="1300">
              <a:latin typeface="ＭＳ Ｐゴシック" panose="020B0600070205080204" pitchFamily="50" charset="-128"/>
              <a:ea typeface="ＭＳ Ｐゴシック" panose="020B0600070205080204" pitchFamily="50" charset="-128"/>
            </a:rPr>
            <a:t>9,286</a:t>
          </a:r>
          <a:r>
            <a:rPr kumimoji="1" lang="ja-JP" altLang="en-US" sz="1300">
              <a:latin typeface="ＭＳ Ｐゴシック" panose="020B0600070205080204" pitchFamily="50" charset="-128"/>
              <a:ea typeface="ＭＳ Ｐゴシック" panose="020B0600070205080204" pitchFamily="50" charset="-128"/>
            </a:rPr>
            <a:t>円減少したのは道路建設などの工事費が減少したためである。</a:t>
          </a:r>
        </a:p>
        <a:p>
          <a:r>
            <a:rPr kumimoji="1" lang="ja-JP" altLang="en-US" sz="1300">
              <a:latin typeface="ＭＳ Ｐゴシック" panose="020B0600070205080204" pitchFamily="50" charset="-128"/>
              <a:ea typeface="ＭＳ Ｐゴシック" panose="020B0600070205080204" pitchFamily="50" charset="-128"/>
            </a:rPr>
            <a:t>　教育費のコストは住民一人当たり</a:t>
          </a:r>
          <a:r>
            <a:rPr kumimoji="1" lang="en-US" altLang="ja-JP" sz="1300">
              <a:latin typeface="ＭＳ Ｐゴシック" panose="020B0600070205080204" pitchFamily="50" charset="-128"/>
              <a:ea typeface="ＭＳ Ｐゴシック" panose="020B0600070205080204" pitchFamily="50" charset="-128"/>
            </a:rPr>
            <a:t>38,860</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円であり、類似団体内平均値及び全国平均、県平均を下回っている。前年度より</a:t>
          </a:r>
          <a:r>
            <a:rPr kumimoji="1" lang="en-US" altLang="ja-JP" sz="1300">
              <a:latin typeface="ＭＳ Ｐゴシック" panose="020B0600070205080204" pitchFamily="50" charset="-128"/>
              <a:ea typeface="ＭＳ Ｐゴシック" panose="020B0600070205080204" pitchFamily="50" charset="-128"/>
            </a:rPr>
            <a:t>5,903</a:t>
          </a:r>
          <a:r>
            <a:rPr kumimoji="1" lang="ja-JP" altLang="en-US" sz="1300">
              <a:latin typeface="ＭＳ Ｐゴシック" panose="020B0600070205080204" pitchFamily="50" charset="-128"/>
              <a:ea typeface="ＭＳ Ｐゴシック" panose="020B0600070205080204" pitchFamily="50" charset="-128"/>
            </a:rPr>
            <a:t>円減少しているのは中学校屋内運動場の長寿命化対策工事の計上がなくなったためである。</a:t>
          </a:r>
        </a:p>
        <a:p>
          <a:r>
            <a:rPr kumimoji="1" lang="ja-JP" altLang="en-US" sz="1300">
              <a:latin typeface="ＭＳ Ｐゴシック" panose="020B0600070205080204" pitchFamily="50" charset="-128"/>
              <a:ea typeface="ＭＳ Ｐゴシック" panose="020B0600070205080204" pitchFamily="50" charset="-128"/>
            </a:rPr>
            <a:t>　公債費のコストは住民一人当たり</a:t>
          </a:r>
          <a:r>
            <a:rPr kumimoji="1" lang="en-US" altLang="ja-JP" sz="1300">
              <a:latin typeface="ＭＳ Ｐゴシック" panose="020B0600070205080204" pitchFamily="50" charset="-128"/>
              <a:ea typeface="ＭＳ Ｐゴシック" panose="020B0600070205080204" pitchFamily="50" charset="-128"/>
            </a:rPr>
            <a:t>47,435</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円であり、類似団体内平均値及び全国平均、県平均を上回っている。公債費のピークは令和元年度の予定であり、今後は減少していく見込みではあるが、再度上昇しないように努めていく。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年度の水害により、一時的な経費が発生したことから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億円を取り崩し、その後、平成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年度に今後の災害に備えるため</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億円を積み立てた。</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年度に水害対応による災害経費がかさんだことから大幅な赤字となったが、平成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年度には水害による保険金が入ってきたことから黒字となった。</a:t>
          </a:r>
        </a:p>
        <a:p>
          <a:r>
            <a:rPr kumimoji="1" lang="ja-JP" altLang="en-US" sz="1400">
              <a:latin typeface="ＭＳ ゴシック" pitchFamily="49" charset="-128"/>
              <a:ea typeface="ＭＳ ゴシック" pitchFamily="49" charset="-128"/>
            </a:rPr>
            <a:t>　単年度でみると赤字傾向にあるため、事業の選択と集中を行い、健全な財政運営に努めていく。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p>
        <a:p>
          <a:r>
            <a:rPr kumimoji="1" lang="ja-JP" altLang="en-US" sz="1400">
              <a:latin typeface="ＭＳ ゴシック" pitchFamily="49" charset="-128"/>
              <a:ea typeface="ＭＳ ゴシック" pitchFamily="49" charset="-128"/>
            </a:rPr>
            <a:t>　一般会計においては、平成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年度は水害の影響があり黒字額が少なくなっているが、その後は回復傾向にある。</a:t>
          </a:r>
        </a:p>
        <a:p>
          <a:r>
            <a:rPr kumimoji="1" lang="ja-JP" altLang="en-US" sz="1400">
              <a:latin typeface="ＭＳ ゴシック" pitchFamily="49" charset="-128"/>
              <a:ea typeface="ＭＳ ゴシック" pitchFamily="49" charset="-128"/>
            </a:rPr>
            <a:t>　各特別会計においては、独立採算の原則があるので、適正な使用料・保険税の設定や徴収の強化などを図ることで、一般会計に頼らない運営を行うように努めていく。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zoomScale="70" zoomScaleNormal="70"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A1" s="17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77"/>
      <c r="DK1" s="177"/>
      <c r="DL1" s="177"/>
      <c r="DM1" s="177"/>
      <c r="DN1" s="177"/>
      <c r="DO1" s="177"/>
    </row>
    <row r="2" spans="1:119" ht="24.75" thickBot="1" x14ac:dyDescent="0.2">
      <c r="A2" s="176"/>
      <c r="B2" s="179" t="s">
        <v>80</v>
      </c>
      <c r="C2" s="179"/>
      <c r="D2" s="180"/>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row>
    <row r="3" spans="1:119" ht="18.75" customHeight="1" thickBot="1" x14ac:dyDescent="0.2">
      <c r="A3" s="17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76"/>
      <c r="DK3" s="176"/>
      <c r="DL3" s="176"/>
      <c r="DM3" s="176"/>
      <c r="DN3" s="176"/>
      <c r="DO3" s="176"/>
    </row>
    <row r="4" spans="1:119" ht="18.75" customHeight="1" x14ac:dyDescent="0.15">
      <c r="A4" s="17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24073305</v>
      </c>
      <c r="BO4" s="431"/>
      <c r="BP4" s="431"/>
      <c r="BQ4" s="431"/>
      <c r="BR4" s="431"/>
      <c r="BS4" s="431"/>
      <c r="BT4" s="431"/>
      <c r="BU4" s="432"/>
      <c r="BV4" s="430">
        <v>24732482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4.0999999999999996</v>
      </c>
      <c r="DC4" s="437"/>
      <c r="DD4" s="437"/>
      <c r="DE4" s="437"/>
      <c r="DF4" s="437"/>
      <c r="DG4" s="437"/>
      <c r="DH4" s="437"/>
      <c r="DI4" s="438"/>
      <c r="DJ4" s="176"/>
      <c r="DK4" s="176"/>
      <c r="DL4" s="176"/>
      <c r="DM4" s="176"/>
      <c r="DN4" s="176"/>
      <c r="DO4" s="176"/>
    </row>
    <row r="5" spans="1:119" ht="18.75" customHeight="1" x14ac:dyDescent="0.15">
      <c r="A5" s="17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23165164</v>
      </c>
      <c r="BO5" s="468"/>
      <c r="BP5" s="468"/>
      <c r="BQ5" s="468"/>
      <c r="BR5" s="468"/>
      <c r="BS5" s="468"/>
      <c r="BT5" s="468"/>
      <c r="BU5" s="469"/>
      <c r="BV5" s="467">
        <v>23838357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92.5</v>
      </c>
      <c r="CU5" s="465"/>
      <c r="CV5" s="465"/>
      <c r="CW5" s="465"/>
      <c r="CX5" s="465"/>
      <c r="CY5" s="465"/>
      <c r="CZ5" s="465"/>
      <c r="DA5" s="466"/>
      <c r="DB5" s="464">
        <v>92.2</v>
      </c>
      <c r="DC5" s="465"/>
      <c r="DD5" s="465"/>
      <c r="DE5" s="465"/>
      <c r="DF5" s="465"/>
      <c r="DG5" s="465"/>
      <c r="DH5" s="465"/>
      <c r="DI5" s="466"/>
      <c r="DJ5" s="176"/>
      <c r="DK5" s="176"/>
      <c r="DL5" s="176"/>
      <c r="DM5" s="176"/>
      <c r="DN5" s="176"/>
      <c r="DO5" s="176"/>
    </row>
    <row r="6" spans="1:119" ht="18.75" customHeight="1" x14ac:dyDescent="0.15">
      <c r="A6" s="17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908141</v>
      </c>
      <c r="BO6" s="468"/>
      <c r="BP6" s="468"/>
      <c r="BQ6" s="468"/>
      <c r="BR6" s="468"/>
      <c r="BS6" s="468"/>
      <c r="BT6" s="468"/>
      <c r="BU6" s="469"/>
      <c r="BV6" s="467">
        <v>894125</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98.8</v>
      </c>
      <c r="CU6" s="505"/>
      <c r="CV6" s="505"/>
      <c r="CW6" s="505"/>
      <c r="CX6" s="505"/>
      <c r="CY6" s="505"/>
      <c r="CZ6" s="505"/>
      <c r="DA6" s="506"/>
      <c r="DB6" s="504">
        <v>98.6</v>
      </c>
      <c r="DC6" s="505"/>
      <c r="DD6" s="505"/>
      <c r="DE6" s="505"/>
      <c r="DF6" s="505"/>
      <c r="DG6" s="505"/>
      <c r="DH6" s="505"/>
      <c r="DI6" s="506"/>
      <c r="DJ6" s="176"/>
      <c r="DK6" s="176"/>
      <c r="DL6" s="176"/>
      <c r="DM6" s="176"/>
      <c r="DN6" s="176"/>
      <c r="DO6" s="176"/>
    </row>
    <row r="7" spans="1:119" ht="18.75" customHeight="1" x14ac:dyDescent="0.15">
      <c r="A7" s="17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173321</v>
      </c>
      <c r="BO7" s="468"/>
      <c r="BP7" s="468"/>
      <c r="BQ7" s="468"/>
      <c r="BR7" s="468"/>
      <c r="BS7" s="468"/>
      <c r="BT7" s="468"/>
      <c r="BU7" s="469"/>
      <c r="BV7" s="467">
        <v>271717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15146997</v>
      </c>
      <c r="CU7" s="468"/>
      <c r="CV7" s="468"/>
      <c r="CW7" s="468"/>
      <c r="CX7" s="468"/>
      <c r="CY7" s="468"/>
      <c r="CZ7" s="468"/>
      <c r="DA7" s="469"/>
      <c r="DB7" s="467">
        <v>15123433</v>
      </c>
      <c r="DC7" s="468"/>
      <c r="DD7" s="468"/>
      <c r="DE7" s="468"/>
      <c r="DF7" s="468"/>
      <c r="DG7" s="468"/>
      <c r="DH7" s="468"/>
      <c r="DI7" s="469"/>
      <c r="DJ7" s="176"/>
      <c r="DK7" s="176"/>
      <c r="DL7" s="176"/>
      <c r="DM7" s="176"/>
      <c r="DN7" s="176"/>
      <c r="DO7" s="176"/>
    </row>
    <row r="8" spans="1:119" ht="18.75" customHeight="1" thickBot="1" x14ac:dyDescent="0.2">
      <c r="A8" s="17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734820</v>
      </c>
      <c r="BO8" s="468"/>
      <c r="BP8" s="468"/>
      <c r="BQ8" s="468"/>
      <c r="BR8" s="468"/>
      <c r="BS8" s="468"/>
      <c r="BT8" s="468"/>
      <c r="BU8" s="469"/>
      <c r="BV8" s="467">
        <v>622408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0.73</v>
      </c>
      <c r="CU8" s="508"/>
      <c r="CV8" s="508"/>
      <c r="CW8" s="508"/>
      <c r="CX8" s="508"/>
      <c r="CY8" s="508"/>
      <c r="CZ8" s="508"/>
      <c r="DA8" s="509"/>
      <c r="DB8" s="507">
        <v>0.73</v>
      </c>
      <c r="DC8" s="508"/>
      <c r="DD8" s="508"/>
      <c r="DE8" s="508"/>
      <c r="DF8" s="508"/>
      <c r="DG8" s="508"/>
      <c r="DH8" s="508"/>
      <c r="DI8" s="509"/>
      <c r="DJ8" s="176"/>
      <c r="DK8" s="176"/>
      <c r="DL8" s="176"/>
      <c r="DM8" s="176"/>
      <c r="DN8" s="176"/>
      <c r="DO8" s="176"/>
    </row>
    <row r="9" spans="1:119" ht="18.75" customHeight="1" thickBot="1" x14ac:dyDescent="0.2">
      <c r="A9" s="177"/>
      <c r="B9" s="461" t="s">
        <v>111</v>
      </c>
      <c r="C9" s="462"/>
      <c r="D9" s="462"/>
      <c r="E9" s="462"/>
      <c r="F9" s="462"/>
      <c r="G9" s="462"/>
      <c r="H9" s="462"/>
      <c r="I9" s="462"/>
      <c r="J9" s="462"/>
      <c r="K9" s="510"/>
      <c r="L9" s="511" t="s">
        <v>112</v>
      </c>
      <c r="M9" s="512"/>
      <c r="N9" s="512"/>
      <c r="O9" s="512"/>
      <c r="P9" s="512"/>
      <c r="Q9" s="513"/>
      <c r="R9" s="514">
        <v>61483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112412</v>
      </c>
      <c r="BO9" s="468"/>
      <c r="BP9" s="468"/>
      <c r="BQ9" s="468"/>
      <c r="BR9" s="468"/>
      <c r="BS9" s="468"/>
      <c r="BT9" s="468"/>
      <c r="BU9" s="469"/>
      <c r="BV9" s="467">
        <v>-161127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16.399999999999999</v>
      </c>
      <c r="CU9" s="465"/>
      <c r="CV9" s="465"/>
      <c r="CW9" s="465"/>
      <c r="CX9" s="465"/>
      <c r="CY9" s="465"/>
      <c r="CZ9" s="465"/>
      <c r="DA9" s="466"/>
      <c r="DB9" s="464">
        <v>16</v>
      </c>
      <c r="DC9" s="465"/>
      <c r="DD9" s="465"/>
      <c r="DE9" s="465"/>
      <c r="DF9" s="465"/>
      <c r="DG9" s="465"/>
      <c r="DH9" s="465"/>
      <c r="DI9" s="466"/>
      <c r="DJ9" s="176"/>
      <c r="DK9" s="176"/>
      <c r="DL9" s="176"/>
      <c r="DM9" s="176"/>
      <c r="DN9" s="176"/>
      <c r="DO9" s="176"/>
    </row>
    <row r="10" spans="1:119" ht="18.75" customHeight="1" thickBot="1" x14ac:dyDescent="0.2">
      <c r="A10" s="177"/>
      <c r="B10" s="461"/>
      <c r="C10" s="462"/>
      <c r="D10" s="462"/>
      <c r="E10" s="462"/>
      <c r="F10" s="462"/>
      <c r="G10" s="462"/>
      <c r="H10" s="462"/>
      <c r="I10" s="462"/>
      <c r="J10" s="462"/>
      <c r="K10" s="510"/>
      <c r="L10" s="517" t="s">
        <v>118</v>
      </c>
      <c r="M10" s="497"/>
      <c r="N10" s="497"/>
      <c r="O10" s="497"/>
      <c r="P10" s="497"/>
      <c r="Q10" s="498"/>
      <c r="R10" s="518">
        <v>65320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115</v>
      </c>
      <c r="AV10" s="500"/>
      <c r="AW10" s="500"/>
      <c r="AX10" s="500"/>
      <c r="AY10" s="501" t="s">
        <v>120</v>
      </c>
      <c r="AZ10" s="502"/>
      <c r="BA10" s="502"/>
      <c r="BB10" s="502"/>
      <c r="BC10" s="502"/>
      <c r="BD10" s="502"/>
      <c r="BE10" s="502"/>
      <c r="BF10" s="502"/>
      <c r="BG10" s="502"/>
      <c r="BH10" s="502"/>
      <c r="BI10" s="502"/>
      <c r="BJ10" s="502"/>
      <c r="BK10" s="502"/>
      <c r="BL10" s="502"/>
      <c r="BM10" s="503"/>
      <c r="BN10" s="467">
        <v>439</v>
      </c>
      <c r="BO10" s="468"/>
      <c r="BP10" s="468"/>
      <c r="BQ10" s="468"/>
      <c r="BR10" s="468"/>
      <c r="BS10" s="468"/>
      <c r="BT10" s="468"/>
      <c r="BU10" s="469"/>
      <c r="BV10" s="467">
        <v>284</v>
      </c>
      <c r="BW10" s="468"/>
      <c r="BX10" s="468"/>
      <c r="BY10" s="468"/>
      <c r="BZ10" s="468"/>
      <c r="CA10" s="468"/>
      <c r="CB10" s="468"/>
      <c r="CC10" s="46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c r="DJ10" s="176"/>
      <c r="DK10" s="176"/>
      <c r="DL10" s="176"/>
      <c r="DM10" s="176"/>
      <c r="DN10" s="176"/>
      <c r="DO10" s="176"/>
    </row>
    <row r="11" spans="1:119" ht="18.75" customHeight="1" thickBot="1" x14ac:dyDescent="0.2">
      <c r="A11" s="17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115</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76"/>
      <c r="DK11" s="176"/>
      <c r="DL11" s="176"/>
      <c r="DM11" s="176"/>
      <c r="DN11" s="176"/>
      <c r="DO11" s="176"/>
    </row>
    <row r="12" spans="1:119" ht="18.75" customHeight="1" x14ac:dyDescent="0.15">
      <c r="A12" s="177"/>
      <c r="B12" s="527" t="s">
        <v>128</v>
      </c>
      <c r="C12" s="528"/>
      <c r="D12" s="528"/>
      <c r="E12" s="528"/>
      <c r="F12" s="528"/>
      <c r="G12" s="528"/>
      <c r="H12" s="528"/>
      <c r="I12" s="528"/>
      <c r="J12" s="528"/>
      <c r="K12" s="529"/>
      <c r="L12" s="536" t="s">
        <v>129</v>
      </c>
      <c r="M12" s="537"/>
      <c r="N12" s="537"/>
      <c r="O12" s="537"/>
      <c r="P12" s="537"/>
      <c r="Q12" s="538"/>
      <c r="R12" s="539">
        <v>63046</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76"/>
      <c r="DK12" s="176"/>
      <c r="DL12" s="176"/>
      <c r="DM12" s="176"/>
      <c r="DN12" s="176"/>
      <c r="DO12" s="176"/>
    </row>
    <row r="13" spans="1:119" ht="18.75" customHeight="1" x14ac:dyDescent="0.15">
      <c r="A13" s="177"/>
      <c r="B13" s="530"/>
      <c r="C13" s="531"/>
      <c r="D13" s="531"/>
      <c r="E13" s="531"/>
      <c r="F13" s="531"/>
      <c r="G13" s="531"/>
      <c r="H13" s="531"/>
      <c r="I13" s="531"/>
      <c r="J13" s="531"/>
      <c r="K13" s="532"/>
      <c r="L13" s="187"/>
      <c r="M13" s="558" t="s">
        <v>138</v>
      </c>
      <c r="N13" s="559"/>
      <c r="O13" s="559"/>
      <c r="P13" s="559"/>
      <c r="Q13" s="560"/>
      <c r="R13" s="551">
        <v>57770</v>
      </c>
      <c r="S13" s="552"/>
      <c r="T13" s="552"/>
      <c r="U13" s="552"/>
      <c r="V13" s="553"/>
      <c r="W13" s="483" t="s">
        <v>139</v>
      </c>
      <c r="X13" s="484"/>
      <c r="Y13" s="484"/>
      <c r="Z13" s="484"/>
      <c r="AA13" s="484"/>
      <c r="AB13" s="474"/>
      <c r="AC13" s="518">
        <v>1608</v>
      </c>
      <c r="AD13" s="519"/>
      <c r="AE13" s="519"/>
      <c r="AF13" s="519"/>
      <c r="AG13" s="561"/>
      <c r="AH13" s="518">
        <v>1908</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112851</v>
      </c>
      <c r="BO13" s="468"/>
      <c r="BP13" s="468"/>
      <c r="BQ13" s="468"/>
      <c r="BR13" s="468"/>
      <c r="BS13" s="468"/>
      <c r="BT13" s="468"/>
      <c r="BU13" s="469"/>
      <c r="BV13" s="467">
        <v>-160843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10.199999999999999</v>
      </c>
      <c r="CU13" s="465"/>
      <c r="CV13" s="465"/>
      <c r="CW13" s="465"/>
      <c r="CX13" s="465"/>
      <c r="CY13" s="465"/>
      <c r="CZ13" s="465"/>
      <c r="DA13" s="466"/>
      <c r="DB13" s="464">
        <v>9.6999999999999993</v>
      </c>
      <c r="DC13" s="465"/>
      <c r="DD13" s="465"/>
      <c r="DE13" s="465"/>
      <c r="DF13" s="465"/>
      <c r="DG13" s="465"/>
      <c r="DH13" s="465"/>
      <c r="DI13" s="466"/>
      <c r="DJ13" s="176"/>
      <c r="DK13" s="176"/>
      <c r="DL13" s="176"/>
      <c r="DM13" s="176"/>
      <c r="DN13" s="176"/>
      <c r="DO13" s="176"/>
    </row>
    <row r="14" spans="1:119" ht="18.75" customHeight="1" thickBot="1" x14ac:dyDescent="0.2">
      <c r="A14" s="177"/>
      <c r="B14" s="530"/>
      <c r="C14" s="531"/>
      <c r="D14" s="531"/>
      <c r="E14" s="531"/>
      <c r="F14" s="531"/>
      <c r="G14" s="531"/>
      <c r="H14" s="531"/>
      <c r="I14" s="531"/>
      <c r="J14" s="531"/>
      <c r="K14" s="532"/>
      <c r="L14" s="548" t="s">
        <v>144</v>
      </c>
      <c r="M14" s="549"/>
      <c r="N14" s="549"/>
      <c r="O14" s="549"/>
      <c r="P14" s="549"/>
      <c r="Q14" s="550"/>
      <c r="R14" s="551">
        <v>63608</v>
      </c>
      <c r="S14" s="552"/>
      <c r="T14" s="552"/>
      <c r="U14" s="552"/>
      <c r="V14" s="553"/>
      <c r="W14" s="457"/>
      <c r="X14" s="458"/>
      <c r="Y14" s="458"/>
      <c r="Z14" s="458"/>
      <c r="AA14" s="458"/>
      <c r="AB14" s="447"/>
      <c r="AC14" s="554">
        <v>5.8</v>
      </c>
      <c r="AD14" s="555"/>
      <c r="AE14" s="555"/>
      <c r="AF14" s="555"/>
      <c r="AG14" s="556"/>
      <c r="AH14" s="554">
        <v>6.1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84.8</v>
      </c>
      <c r="CU14" s="566"/>
      <c r="CV14" s="566"/>
      <c r="CW14" s="566"/>
      <c r="CX14" s="566"/>
      <c r="CY14" s="566"/>
      <c r="CZ14" s="566"/>
      <c r="DA14" s="567"/>
      <c r="DB14" s="565">
        <v>85.6</v>
      </c>
      <c r="DC14" s="566"/>
      <c r="DD14" s="566"/>
      <c r="DE14" s="566"/>
      <c r="DF14" s="566"/>
      <c r="DG14" s="566"/>
      <c r="DH14" s="566"/>
      <c r="DI14" s="567"/>
      <c r="DJ14" s="176"/>
      <c r="DK14" s="176"/>
      <c r="DL14" s="176"/>
      <c r="DM14" s="176"/>
      <c r="DN14" s="176"/>
      <c r="DO14" s="176"/>
    </row>
    <row r="15" spans="1:119" ht="18.75" customHeight="1" x14ac:dyDescent="0.15">
      <c r="A15" s="177"/>
      <c r="B15" s="530"/>
      <c r="C15" s="531"/>
      <c r="D15" s="531"/>
      <c r="E15" s="531"/>
      <c r="F15" s="531"/>
      <c r="G15" s="531"/>
      <c r="H15" s="531"/>
      <c r="I15" s="531"/>
      <c r="J15" s="531"/>
      <c r="K15" s="532"/>
      <c r="L15" s="187"/>
      <c r="M15" s="558" t="s">
        <v>146</v>
      </c>
      <c r="N15" s="559"/>
      <c r="O15" s="559"/>
      <c r="P15" s="559"/>
      <c r="Q15" s="560"/>
      <c r="R15" s="551">
        <v>58653</v>
      </c>
      <c r="S15" s="552"/>
      <c r="T15" s="552"/>
      <c r="U15" s="552"/>
      <c r="V15" s="553"/>
      <c r="W15" s="483" t="s">
        <v>147</v>
      </c>
      <c r="X15" s="484"/>
      <c r="Y15" s="484"/>
      <c r="Z15" s="484"/>
      <c r="AA15" s="484"/>
      <c r="AB15" s="474"/>
      <c r="AC15" s="518">
        <v>10396</v>
      </c>
      <c r="AD15" s="519"/>
      <c r="AE15" s="519"/>
      <c r="AF15" s="519"/>
      <c r="AG15" s="561"/>
      <c r="AH15" s="518">
        <v>12319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8670374</v>
      </c>
      <c r="BO15" s="431"/>
      <c r="BP15" s="431"/>
      <c r="BQ15" s="431"/>
      <c r="BR15" s="431"/>
      <c r="BS15" s="431"/>
      <c r="BT15" s="431"/>
      <c r="BU15" s="432"/>
      <c r="BV15" s="430">
        <v>8505978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88"/>
      <c r="CU15" s="189"/>
      <c r="CV15" s="189"/>
      <c r="CW15" s="189"/>
      <c r="CX15" s="189"/>
      <c r="CY15" s="189"/>
      <c r="CZ15" s="189"/>
      <c r="DA15" s="190"/>
      <c r="DB15" s="188"/>
      <c r="DC15" s="189"/>
      <c r="DD15" s="189"/>
      <c r="DE15" s="189"/>
      <c r="DF15" s="189"/>
      <c r="DG15" s="189"/>
      <c r="DH15" s="189"/>
      <c r="DI15" s="190"/>
      <c r="DJ15" s="176"/>
      <c r="DK15" s="176"/>
      <c r="DL15" s="176"/>
      <c r="DM15" s="176"/>
      <c r="DN15" s="176"/>
      <c r="DO15" s="176"/>
    </row>
    <row r="16" spans="1:119" ht="18.75" customHeight="1" x14ac:dyDescent="0.15">
      <c r="A16" s="17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37.4</v>
      </c>
      <c r="AD16" s="555"/>
      <c r="AE16" s="555"/>
      <c r="AF16" s="555"/>
      <c r="AG16" s="556"/>
      <c r="AH16" s="554">
        <v>39.1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11751927</v>
      </c>
      <c r="BO16" s="468"/>
      <c r="BP16" s="468"/>
      <c r="BQ16" s="468"/>
      <c r="BR16" s="468"/>
      <c r="BS16" s="468"/>
      <c r="BT16" s="468"/>
      <c r="BU16" s="469"/>
      <c r="BV16" s="467">
        <v>11534493</v>
      </c>
      <c r="BW16" s="468"/>
      <c r="BX16" s="468"/>
      <c r="BY16" s="468"/>
      <c r="BZ16" s="468"/>
      <c r="CA16" s="468"/>
      <c r="CB16" s="468"/>
      <c r="CC16" s="469"/>
      <c r="CD16" s="19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76"/>
      <c r="DK16" s="176"/>
      <c r="DL16" s="176"/>
      <c r="DM16" s="176"/>
      <c r="DN16" s="176"/>
      <c r="DO16" s="176"/>
    </row>
    <row r="17" spans="1:119" ht="18.75" customHeight="1" thickBot="1" x14ac:dyDescent="0.2">
      <c r="A17" s="177"/>
      <c r="B17" s="533"/>
      <c r="C17" s="534"/>
      <c r="D17" s="534"/>
      <c r="E17" s="534"/>
      <c r="F17" s="534"/>
      <c r="G17" s="534"/>
      <c r="H17" s="534"/>
      <c r="I17" s="534"/>
      <c r="J17" s="534"/>
      <c r="K17" s="535"/>
      <c r="L17" s="192"/>
      <c r="M17" s="574" t="s">
        <v>153</v>
      </c>
      <c r="N17" s="575"/>
      <c r="O17" s="575"/>
      <c r="P17" s="575"/>
      <c r="Q17" s="576"/>
      <c r="R17" s="571" t="s">
        <v>154</v>
      </c>
      <c r="S17" s="572"/>
      <c r="T17" s="572"/>
      <c r="U17" s="572"/>
      <c r="V17" s="573"/>
      <c r="W17" s="483" t="s">
        <v>155</v>
      </c>
      <c r="X17" s="484"/>
      <c r="Y17" s="484"/>
      <c r="Z17" s="484"/>
      <c r="AA17" s="484"/>
      <c r="AB17" s="474"/>
      <c r="AC17" s="518">
        <v>15792</v>
      </c>
      <c r="AD17" s="519"/>
      <c r="AE17" s="519"/>
      <c r="AF17" s="519"/>
      <c r="AG17" s="561"/>
      <c r="AH17" s="518">
        <v>17249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11112087</v>
      </c>
      <c r="BO17" s="468"/>
      <c r="BP17" s="468"/>
      <c r="BQ17" s="468"/>
      <c r="BR17" s="468"/>
      <c r="BS17" s="468"/>
      <c r="BT17" s="468"/>
      <c r="BU17" s="469"/>
      <c r="BV17" s="467">
        <v>10906061</v>
      </c>
      <c r="BW17" s="468"/>
      <c r="BX17" s="468"/>
      <c r="BY17" s="468"/>
      <c r="BZ17" s="468"/>
      <c r="CA17" s="468"/>
      <c r="CB17" s="468"/>
      <c r="CC17" s="469"/>
      <c r="CD17" s="19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76"/>
      <c r="DK17" s="176"/>
      <c r="DL17" s="176"/>
      <c r="DM17" s="176"/>
      <c r="DN17" s="176"/>
      <c r="DO17" s="176"/>
    </row>
    <row r="18" spans="1:119" ht="18.75" customHeight="1" thickBot="1" x14ac:dyDescent="0.2">
      <c r="A18" s="177"/>
      <c r="B18" s="581" t="s">
        <v>157</v>
      </c>
      <c r="C18" s="510"/>
      <c r="D18" s="510"/>
      <c r="E18" s="582"/>
      <c r="F18" s="582"/>
      <c r="G18" s="582"/>
      <c r="H18" s="582"/>
      <c r="I18" s="582"/>
      <c r="J18" s="582"/>
      <c r="K18" s="582"/>
      <c r="L18" s="583">
        <v>123.64</v>
      </c>
      <c r="M18" s="583"/>
      <c r="N18" s="583"/>
      <c r="O18" s="583"/>
      <c r="P18" s="583"/>
      <c r="Q18" s="583"/>
      <c r="R18" s="584"/>
      <c r="S18" s="584"/>
      <c r="T18" s="584"/>
      <c r="U18" s="584"/>
      <c r="V18" s="585"/>
      <c r="W18" s="485"/>
      <c r="X18" s="486"/>
      <c r="Y18" s="486"/>
      <c r="Z18" s="486"/>
      <c r="AA18" s="486"/>
      <c r="AB18" s="477"/>
      <c r="AC18" s="586">
        <v>56.8</v>
      </c>
      <c r="AD18" s="587"/>
      <c r="AE18" s="587"/>
      <c r="AF18" s="587"/>
      <c r="AG18" s="588"/>
      <c r="AH18" s="586">
        <v>54.8</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14275254</v>
      </c>
      <c r="BO18" s="468"/>
      <c r="BP18" s="468"/>
      <c r="BQ18" s="468"/>
      <c r="BR18" s="468"/>
      <c r="BS18" s="468"/>
      <c r="BT18" s="468"/>
      <c r="BU18" s="469"/>
      <c r="BV18" s="467">
        <v>14234354</v>
      </c>
      <c r="BW18" s="468"/>
      <c r="BX18" s="468"/>
      <c r="BY18" s="468"/>
      <c r="BZ18" s="468"/>
      <c r="CA18" s="468"/>
      <c r="CB18" s="468"/>
      <c r="CC18" s="469"/>
      <c r="CD18" s="19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76"/>
      <c r="DK18" s="176"/>
      <c r="DL18" s="176"/>
      <c r="DM18" s="176"/>
      <c r="DN18" s="176"/>
      <c r="DO18" s="176"/>
    </row>
    <row r="19" spans="1:119" ht="18.75" customHeight="1" thickBot="1" x14ac:dyDescent="0.2">
      <c r="A19" s="177"/>
      <c r="B19" s="581" t="s">
        <v>159</v>
      </c>
      <c r="C19" s="510"/>
      <c r="D19" s="510"/>
      <c r="E19" s="582"/>
      <c r="F19" s="582"/>
      <c r="G19" s="582"/>
      <c r="H19" s="582"/>
      <c r="I19" s="582"/>
      <c r="J19" s="582"/>
      <c r="K19" s="582"/>
      <c r="L19" s="590">
        <v>497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17442166</v>
      </c>
      <c r="BO19" s="468"/>
      <c r="BP19" s="468"/>
      <c r="BQ19" s="468"/>
      <c r="BR19" s="468"/>
      <c r="BS19" s="468"/>
      <c r="BT19" s="468"/>
      <c r="BU19" s="469"/>
      <c r="BV19" s="467">
        <v>17446728</v>
      </c>
      <c r="BW19" s="468"/>
      <c r="BX19" s="468"/>
      <c r="BY19" s="468"/>
      <c r="BZ19" s="468"/>
      <c r="CA19" s="468"/>
      <c r="CB19" s="468"/>
      <c r="CC19" s="469"/>
      <c r="CD19" s="19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76"/>
      <c r="DK19" s="176"/>
      <c r="DL19" s="176"/>
      <c r="DM19" s="176"/>
      <c r="DN19" s="176"/>
      <c r="DO19" s="176"/>
    </row>
    <row r="20" spans="1:119" ht="18.75" customHeight="1" thickBot="1" x14ac:dyDescent="0.2">
      <c r="A20" s="177"/>
      <c r="B20" s="581" t="s">
        <v>161</v>
      </c>
      <c r="C20" s="510"/>
      <c r="D20" s="510"/>
      <c r="E20" s="582"/>
      <c r="F20" s="582"/>
      <c r="G20" s="582"/>
      <c r="H20" s="582"/>
      <c r="I20" s="582"/>
      <c r="J20" s="582"/>
      <c r="K20" s="582"/>
      <c r="L20" s="590">
        <v>20600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76"/>
      <c r="DK20" s="176"/>
      <c r="DL20" s="176"/>
      <c r="DM20" s="176"/>
      <c r="DN20" s="176"/>
      <c r="DO20" s="176"/>
    </row>
    <row r="21" spans="1:119" ht="18.75" customHeight="1" x14ac:dyDescent="0.15">
      <c r="A21" s="17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76"/>
      <c r="DK21" s="176"/>
      <c r="DL21" s="176"/>
      <c r="DM21" s="176"/>
      <c r="DN21" s="176"/>
      <c r="DO21" s="176"/>
    </row>
    <row r="22" spans="1:119" ht="18.75" customHeight="1" thickBot="1" x14ac:dyDescent="0.2">
      <c r="A22" s="17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76"/>
      <c r="DK22" s="176"/>
      <c r="DL22" s="176"/>
      <c r="DM22" s="176"/>
      <c r="DN22" s="176"/>
      <c r="DO22" s="176"/>
    </row>
    <row r="23" spans="1:119" ht="18.75" customHeight="1" x14ac:dyDescent="0.15">
      <c r="A23" s="17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30986718</v>
      </c>
      <c r="BO23" s="468"/>
      <c r="BP23" s="468"/>
      <c r="BQ23" s="468"/>
      <c r="BR23" s="468"/>
      <c r="BS23" s="468"/>
      <c r="BT23" s="468"/>
      <c r="BU23" s="469"/>
      <c r="BV23" s="467">
        <v>31758019</v>
      </c>
      <c r="BW23" s="468"/>
      <c r="BX23" s="468"/>
      <c r="BY23" s="468"/>
      <c r="BZ23" s="468"/>
      <c r="CA23" s="468"/>
      <c r="CB23" s="468"/>
      <c r="CC23" s="469"/>
      <c r="CD23" s="19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76"/>
      <c r="DK23" s="176"/>
      <c r="DL23" s="176"/>
      <c r="DM23" s="176"/>
      <c r="DN23" s="176"/>
      <c r="DO23" s="176"/>
    </row>
    <row r="24" spans="1:119" ht="18.75" customHeight="1" thickBot="1" x14ac:dyDescent="0.2">
      <c r="A24" s="177"/>
      <c r="B24" s="607"/>
      <c r="C24" s="608"/>
      <c r="D24" s="609"/>
      <c r="E24" s="517" t="s">
        <v>170</v>
      </c>
      <c r="F24" s="497"/>
      <c r="G24" s="497"/>
      <c r="H24" s="497"/>
      <c r="I24" s="497"/>
      <c r="J24" s="497"/>
      <c r="K24" s="498"/>
      <c r="L24" s="518">
        <v>1</v>
      </c>
      <c r="M24" s="519"/>
      <c r="N24" s="519"/>
      <c r="O24" s="519"/>
      <c r="P24" s="561"/>
      <c r="Q24" s="518">
        <v>7830</v>
      </c>
      <c r="R24" s="519"/>
      <c r="S24" s="519"/>
      <c r="T24" s="519"/>
      <c r="U24" s="519"/>
      <c r="V24" s="561"/>
      <c r="W24" s="620"/>
      <c r="X24" s="608"/>
      <c r="Y24" s="609"/>
      <c r="Z24" s="517" t="s">
        <v>171</v>
      </c>
      <c r="AA24" s="497"/>
      <c r="AB24" s="497"/>
      <c r="AC24" s="497"/>
      <c r="AD24" s="497"/>
      <c r="AE24" s="497"/>
      <c r="AF24" s="497"/>
      <c r="AG24" s="498"/>
      <c r="AH24" s="518">
        <v>440</v>
      </c>
      <c r="AI24" s="519"/>
      <c r="AJ24" s="519"/>
      <c r="AK24" s="519"/>
      <c r="AL24" s="561"/>
      <c r="AM24" s="518">
        <v>1308120</v>
      </c>
      <c r="AN24" s="519"/>
      <c r="AO24" s="519"/>
      <c r="AP24" s="519"/>
      <c r="AQ24" s="519"/>
      <c r="AR24" s="561"/>
      <c r="AS24" s="518">
        <v>2973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23152016</v>
      </c>
      <c r="BO24" s="468"/>
      <c r="BP24" s="468"/>
      <c r="BQ24" s="468"/>
      <c r="BR24" s="468"/>
      <c r="BS24" s="468"/>
      <c r="BT24" s="468"/>
      <c r="BU24" s="469"/>
      <c r="BV24" s="467">
        <v>24286987</v>
      </c>
      <c r="BW24" s="468"/>
      <c r="BX24" s="468"/>
      <c r="BY24" s="468"/>
      <c r="BZ24" s="468"/>
      <c r="CA24" s="468"/>
      <c r="CB24" s="468"/>
      <c r="CC24" s="469"/>
      <c r="CD24" s="19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76"/>
      <c r="DK24" s="176"/>
      <c r="DL24" s="176"/>
      <c r="DM24" s="176"/>
      <c r="DN24" s="176"/>
      <c r="DO24" s="176"/>
    </row>
    <row r="25" spans="1:119" s="176" customFormat="1" ht="18.75" customHeight="1" x14ac:dyDescent="0.15">
      <c r="A25" s="177"/>
      <c r="B25" s="607"/>
      <c r="C25" s="608"/>
      <c r="D25" s="609"/>
      <c r="E25" s="517" t="s">
        <v>173</v>
      </c>
      <c r="F25" s="497"/>
      <c r="G25" s="497"/>
      <c r="H25" s="497"/>
      <c r="I25" s="497"/>
      <c r="J25" s="497"/>
      <c r="K25" s="498"/>
      <c r="L25" s="518">
        <v>1</v>
      </c>
      <c r="M25" s="519"/>
      <c r="N25" s="519"/>
      <c r="O25" s="519"/>
      <c r="P25" s="561"/>
      <c r="Q25" s="518">
        <v>6480</v>
      </c>
      <c r="R25" s="519"/>
      <c r="S25" s="519"/>
      <c r="T25" s="519"/>
      <c r="U25" s="519"/>
      <c r="V25" s="561"/>
      <c r="W25" s="620"/>
      <c r="X25" s="608"/>
      <c r="Y25" s="609"/>
      <c r="Z25" s="517" t="s">
        <v>174</v>
      </c>
      <c r="AA25" s="497"/>
      <c r="AB25" s="497"/>
      <c r="AC25" s="497"/>
      <c r="AD25" s="497"/>
      <c r="AE25" s="497"/>
      <c r="AF25" s="497"/>
      <c r="AG25" s="498"/>
      <c r="AH25" s="518" t="s">
        <v>136</v>
      </c>
      <c r="AI25" s="519"/>
      <c r="AJ25" s="519"/>
      <c r="AK25" s="519"/>
      <c r="AL25" s="561"/>
      <c r="AM25" s="518" t="s">
        <v>136</v>
      </c>
      <c r="AN25" s="519"/>
      <c r="AO25" s="519"/>
      <c r="AP25" s="519"/>
      <c r="AQ25" s="519"/>
      <c r="AR25" s="561"/>
      <c r="AS25" s="518" t="s">
        <v>127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2386662</v>
      </c>
      <c r="BO25" s="431"/>
      <c r="BP25" s="431"/>
      <c r="BQ25" s="431"/>
      <c r="BR25" s="431"/>
      <c r="BS25" s="431"/>
      <c r="BT25" s="431"/>
      <c r="BU25" s="432"/>
      <c r="BV25" s="430">
        <v>1227138</v>
      </c>
      <c r="BW25" s="431"/>
      <c r="BX25" s="431"/>
      <c r="BY25" s="431"/>
      <c r="BZ25" s="431"/>
      <c r="CA25" s="431"/>
      <c r="CB25" s="431"/>
      <c r="CC25" s="432"/>
      <c r="CD25" s="19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76" customFormat="1" ht="18.75" customHeight="1" x14ac:dyDescent="0.15">
      <c r="A26" s="177"/>
      <c r="B26" s="607"/>
      <c r="C26" s="608"/>
      <c r="D26" s="609"/>
      <c r="E26" s="517" t="s">
        <v>176</v>
      </c>
      <c r="F26" s="497"/>
      <c r="G26" s="497"/>
      <c r="H26" s="497"/>
      <c r="I26" s="497"/>
      <c r="J26" s="497"/>
      <c r="K26" s="498"/>
      <c r="L26" s="518">
        <v>1</v>
      </c>
      <c r="M26" s="519"/>
      <c r="N26" s="519"/>
      <c r="O26" s="519"/>
      <c r="P26" s="561"/>
      <c r="Q26" s="518">
        <v>5940</v>
      </c>
      <c r="R26" s="519"/>
      <c r="S26" s="519"/>
      <c r="T26" s="519"/>
      <c r="U26" s="519"/>
      <c r="V26" s="561"/>
      <c r="W26" s="620"/>
      <c r="X26" s="608"/>
      <c r="Y26" s="609"/>
      <c r="Z26" s="517" t="s">
        <v>177</v>
      </c>
      <c r="AA26" s="630"/>
      <c r="AB26" s="630"/>
      <c r="AC26" s="630"/>
      <c r="AD26" s="630"/>
      <c r="AE26" s="630"/>
      <c r="AF26" s="630"/>
      <c r="AG26" s="631"/>
      <c r="AH26" s="518">
        <v>3</v>
      </c>
      <c r="AI26" s="519"/>
      <c r="AJ26" s="519"/>
      <c r="AK26" s="519"/>
      <c r="AL26" s="561"/>
      <c r="AM26" s="518">
        <v>8145</v>
      </c>
      <c r="AN26" s="519"/>
      <c r="AO26" s="519"/>
      <c r="AP26" s="519"/>
      <c r="AQ26" s="519"/>
      <c r="AR26" s="561"/>
      <c r="AS26" s="518">
        <v>2715</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137</v>
      </c>
      <c r="BW26" s="468"/>
      <c r="BX26" s="468"/>
      <c r="BY26" s="468"/>
      <c r="BZ26" s="468"/>
      <c r="CA26" s="468"/>
      <c r="CB26" s="468"/>
      <c r="CC26" s="469"/>
      <c r="CD26" s="19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77"/>
      <c r="B27" s="607"/>
      <c r="C27" s="608"/>
      <c r="D27" s="609"/>
      <c r="E27" s="517" t="s">
        <v>179</v>
      </c>
      <c r="F27" s="497"/>
      <c r="G27" s="497"/>
      <c r="H27" s="497"/>
      <c r="I27" s="497"/>
      <c r="J27" s="497"/>
      <c r="K27" s="498"/>
      <c r="L27" s="518">
        <v>1</v>
      </c>
      <c r="M27" s="519"/>
      <c r="N27" s="519"/>
      <c r="O27" s="519"/>
      <c r="P27" s="561"/>
      <c r="Q27" s="518">
        <v>4600</v>
      </c>
      <c r="R27" s="519"/>
      <c r="S27" s="519"/>
      <c r="T27" s="519"/>
      <c r="U27" s="519"/>
      <c r="V27" s="561"/>
      <c r="W27" s="620"/>
      <c r="X27" s="608"/>
      <c r="Y27" s="609"/>
      <c r="Z27" s="517" t="s">
        <v>180</v>
      </c>
      <c r="AA27" s="497"/>
      <c r="AB27" s="497"/>
      <c r="AC27" s="497"/>
      <c r="AD27" s="497"/>
      <c r="AE27" s="497"/>
      <c r="AF27" s="497"/>
      <c r="AG27" s="498"/>
      <c r="AH27" s="518">
        <v>23</v>
      </c>
      <c r="AI27" s="519"/>
      <c r="AJ27" s="519"/>
      <c r="AK27" s="519"/>
      <c r="AL27" s="561"/>
      <c r="AM27" s="518">
        <v>65662</v>
      </c>
      <c r="AN27" s="519"/>
      <c r="AO27" s="519"/>
      <c r="AP27" s="519"/>
      <c r="AQ27" s="519"/>
      <c r="AR27" s="561"/>
      <c r="AS27" s="518">
        <v>2855</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687242</v>
      </c>
      <c r="BO27" s="644"/>
      <c r="BP27" s="644"/>
      <c r="BQ27" s="644"/>
      <c r="BR27" s="644"/>
      <c r="BS27" s="644"/>
      <c r="BT27" s="644"/>
      <c r="BU27" s="645"/>
      <c r="BV27" s="643">
        <v>687242</v>
      </c>
      <c r="BW27" s="644"/>
      <c r="BX27" s="644"/>
      <c r="BY27" s="644"/>
      <c r="BZ27" s="644"/>
      <c r="CA27" s="644"/>
      <c r="CB27" s="644"/>
      <c r="CC27" s="645"/>
      <c r="CD27" s="19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76"/>
      <c r="DK27" s="176"/>
      <c r="DL27" s="176"/>
      <c r="DM27" s="176"/>
      <c r="DN27" s="176"/>
      <c r="DO27" s="176"/>
    </row>
    <row r="28" spans="1:119" ht="18.75" customHeight="1" x14ac:dyDescent="0.15">
      <c r="A28" s="177"/>
      <c r="B28" s="607"/>
      <c r="C28" s="608"/>
      <c r="D28" s="609"/>
      <c r="E28" s="517" t="s">
        <v>182</v>
      </c>
      <c r="F28" s="497"/>
      <c r="G28" s="497"/>
      <c r="H28" s="497"/>
      <c r="I28" s="497"/>
      <c r="J28" s="497"/>
      <c r="K28" s="498"/>
      <c r="L28" s="518">
        <v>1</v>
      </c>
      <c r="M28" s="519"/>
      <c r="N28" s="519"/>
      <c r="O28" s="519"/>
      <c r="P28" s="561"/>
      <c r="Q28" s="518">
        <v>4250</v>
      </c>
      <c r="R28" s="519"/>
      <c r="S28" s="519"/>
      <c r="T28" s="519"/>
      <c r="U28" s="519"/>
      <c r="V28" s="561"/>
      <c r="W28" s="620"/>
      <c r="X28" s="608"/>
      <c r="Y28" s="609"/>
      <c r="Z28" s="517" t="s">
        <v>183</v>
      </c>
      <c r="AA28" s="497"/>
      <c r="AB28" s="497"/>
      <c r="AC28" s="497"/>
      <c r="AD28" s="497"/>
      <c r="AE28" s="497"/>
      <c r="AF28" s="497"/>
      <c r="AG28" s="498"/>
      <c r="AH28" s="518" t="s">
        <v>136</v>
      </c>
      <c r="AI28" s="519"/>
      <c r="AJ28" s="519"/>
      <c r="AK28" s="519"/>
      <c r="AL28" s="561"/>
      <c r="AM28" s="518" t="s">
        <v>184</v>
      </c>
      <c r="AN28" s="519"/>
      <c r="AO28" s="519"/>
      <c r="AP28" s="519"/>
      <c r="AQ28" s="519"/>
      <c r="AR28" s="561"/>
      <c r="AS28" s="518" t="s">
        <v>127</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2552422</v>
      </c>
      <c r="BO28" s="431"/>
      <c r="BP28" s="431"/>
      <c r="BQ28" s="431"/>
      <c r="BR28" s="431"/>
      <c r="BS28" s="431"/>
      <c r="BT28" s="431"/>
      <c r="BU28" s="432"/>
      <c r="BV28" s="430">
        <v>2551983</v>
      </c>
      <c r="BW28" s="431"/>
      <c r="BX28" s="431"/>
      <c r="BY28" s="431"/>
      <c r="BZ28" s="431"/>
      <c r="CA28" s="431"/>
      <c r="CB28" s="431"/>
      <c r="CC28" s="432"/>
      <c r="CD28" s="19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76"/>
      <c r="DK28" s="176"/>
      <c r="DL28" s="176"/>
      <c r="DM28" s="176"/>
      <c r="DN28" s="176"/>
      <c r="DO28" s="176"/>
    </row>
    <row r="29" spans="1:119" ht="18.75" customHeight="1" x14ac:dyDescent="0.15">
      <c r="A29" s="177"/>
      <c r="B29" s="607"/>
      <c r="C29" s="608"/>
      <c r="D29" s="609"/>
      <c r="E29" s="517" t="s">
        <v>186</v>
      </c>
      <c r="F29" s="497"/>
      <c r="G29" s="497"/>
      <c r="H29" s="497"/>
      <c r="I29" s="497"/>
      <c r="J29" s="497"/>
      <c r="K29" s="498"/>
      <c r="L29" s="518">
        <v>20</v>
      </c>
      <c r="M29" s="519"/>
      <c r="N29" s="519"/>
      <c r="O29" s="519"/>
      <c r="P29" s="561"/>
      <c r="Q29" s="518">
        <v>4000</v>
      </c>
      <c r="R29" s="519"/>
      <c r="S29" s="519"/>
      <c r="T29" s="519"/>
      <c r="U29" s="519"/>
      <c r="V29" s="561"/>
      <c r="W29" s="621"/>
      <c r="X29" s="622"/>
      <c r="Y29" s="623"/>
      <c r="Z29" s="517" t="s">
        <v>187</v>
      </c>
      <c r="AA29" s="497"/>
      <c r="AB29" s="497"/>
      <c r="AC29" s="497"/>
      <c r="AD29" s="497"/>
      <c r="AE29" s="497"/>
      <c r="AF29" s="497"/>
      <c r="AG29" s="498"/>
      <c r="AH29" s="518">
        <v>463</v>
      </c>
      <c r="AI29" s="519"/>
      <c r="AJ29" s="519"/>
      <c r="AK29" s="519"/>
      <c r="AL29" s="561"/>
      <c r="AM29" s="518">
        <v>1373782</v>
      </c>
      <c r="AN29" s="519"/>
      <c r="AO29" s="519"/>
      <c r="AP29" s="519"/>
      <c r="AQ29" s="519"/>
      <c r="AR29" s="561"/>
      <c r="AS29" s="518">
        <v>2967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690829</v>
      </c>
      <c r="BO29" s="468"/>
      <c r="BP29" s="468"/>
      <c r="BQ29" s="468"/>
      <c r="BR29" s="468"/>
      <c r="BS29" s="468"/>
      <c r="BT29" s="468"/>
      <c r="BU29" s="469"/>
      <c r="BV29" s="467">
        <v>690763</v>
      </c>
      <c r="BW29" s="468"/>
      <c r="BX29" s="468"/>
      <c r="BY29" s="468"/>
      <c r="BZ29" s="468"/>
      <c r="CA29" s="468"/>
      <c r="CB29" s="468"/>
      <c r="CC29" s="469"/>
      <c r="CD29" s="19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76"/>
      <c r="DK29" s="176"/>
      <c r="DL29" s="176"/>
      <c r="DM29" s="176"/>
      <c r="DN29" s="176"/>
      <c r="DO29" s="176"/>
    </row>
    <row r="30" spans="1:119" ht="18.75" customHeight="1" thickBot="1" x14ac:dyDescent="0.2">
      <c r="A30" s="17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1721519</v>
      </c>
      <c r="BO30" s="644"/>
      <c r="BP30" s="644"/>
      <c r="BQ30" s="644"/>
      <c r="BR30" s="644"/>
      <c r="BS30" s="644"/>
      <c r="BT30" s="644"/>
      <c r="BU30" s="645"/>
      <c r="BV30" s="643">
        <v>1714280</v>
      </c>
      <c r="BW30" s="644"/>
      <c r="BX30" s="644"/>
      <c r="BY30" s="644"/>
      <c r="BZ30" s="644"/>
      <c r="CA30" s="644"/>
      <c r="CB30" s="644"/>
      <c r="CC30" s="64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c r="DJ30" s="176"/>
      <c r="DK30" s="176"/>
      <c r="DL30" s="176"/>
      <c r="DM30" s="176"/>
      <c r="DN30" s="176"/>
      <c r="DO30" s="176"/>
    </row>
    <row r="31" spans="1:119" ht="13.5" customHeight="1" x14ac:dyDescent="0.15">
      <c r="A31" s="177"/>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2"/>
      <c r="DJ31" s="176"/>
      <c r="DK31" s="176"/>
      <c r="DL31" s="176"/>
      <c r="DM31" s="176"/>
      <c r="DN31" s="176"/>
      <c r="DO31" s="176"/>
    </row>
    <row r="32" spans="1:119" ht="13.5" customHeight="1" x14ac:dyDescent="0.15">
      <c r="A32" s="177"/>
      <c r="B32" s="203"/>
      <c r="C32" s="204" t="s">
        <v>190</v>
      </c>
      <c r="D32" s="204"/>
      <c r="E32" s="204"/>
      <c r="F32" s="201"/>
      <c r="G32" s="201"/>
      <c r="H32" s="201"/>
      <c r="I32" s="201"/>
      <c r="J32" s="201"/>
      <c r="K32" s="201"/>
      <c r="L32" s="201"/>
      <c r="M32" s="201"/>
      <c r="N32" s="201"/>
      <c r="O32" s="201"/>
      <c r="P32" s="201"/>
      <c r="Q32" s="201"/>
      <c r="R32" s="201"/>
      <c r="S32" s="201"/>
      <c r="T32" s="201"/>
      <c r="U32" s="201" t="s">
        <v>191</v>
      </c>
      <c r="V32" s="201"/>
      <c r="W32" s="201"/>
      <c r="X32" s="201"/>
      <c r="Y32" s="201"/>
      <c r="Z32" s="201"/>
      <c r="AA32" s="201"/>
      <c r="AB32" s="201"/>
      <c r="AC32" s="201"/>
      <c r="AD32" s="201"/>
      <c r="AE32" s="201"/>
      <c r="AF32" s="201"/>
      <c r="AG32" s="201"/>
      <c r="AH32" s="201"/>
      <c r="AI32" s="201"/>
      <c r="AJ32" s="201"/>
      <c r="AK32" s="201"/>
      <c r="AL32" s="201"/>
      <c r="AM32" s="205" t="s">
        <v>192</v>
      </c>
      <c r="AN32" s="201"/>
      <c r="AO32" s="201"/>
      <c r="AP32" s="201"/>
      <c r="AQ32" s="201"/>
      <c r="AR32" s="201"/>
      <c r="AS32" s="205"/>
      <c r="AT32" s="205"/>
      <c r="AU32" s="205"/>
      <c r="AV32" s="205"/>
      <c r="AW32" s="205"/>
      <c r="AX32" s="205"/>
      <c r="AY32" s="205"/>
      <c r="AZ32" s="205"/>
      <c r="BA32" s="205"/>
      <c r="BB32" s="201"/>
      <c r="BC32" s="205"/>
      <c r="BD32" s="201"/>
      <c r="BE32" s="205" t="s">
        <v>193</v>
      </c>
      <c r="BF32" s="201"/>
      <c r="BG32" s="201"/>
      <c r="BH32" s="201"/>
      <c r="BI32" s="201"/>
      <c r="BJ32" s="205"/>
      <c r="BK32" s="205"/>
      <c r="BL32" s="205"/>
      <c r="BM32" s="205"/>
      <c r="BN32" s="205"/>
      <c r="BO32" s="205"/>
      <c r="BP32" s="205"/>
      <c r="BQ32" s="205"/>
      <c r="BR32" s="201"/>
      <c r="BS32" s="201"/>
      <c r="BT32" s="201"/>
      <c r="BU32" s="201"/>
      <c r="BV32" s="201"/>
      <c r="BW32" s="201" t="s">
        <v>194</v>
      </c>
      <c r="BX32" s="201"/>
      <c r="BY32" s="201"/>
      <c r="BZ32" s="201"/>
      <c r="CA32" s="201"/>
      <c r="CB32" s="205"/>
      <c r="CC32" s="205"/>
      <c r="CD32" s="205"/>
      <c r="CE32" s="205"/>
      <c r="CF32" s="205"/>
      <c r="CG32" s="205"/>
      <c r="CH32" s="205"/>
      <c r="CI32" s="205"/>
      <c r="CJ32" s="205"/>
      <c r="CK32" s="205"/>
      <c r="CL32" s="205"/>
      <c r="CM32" s="205"/>
      <c r="CN32" s="205"/>
      <c r="CO32" s="205" t="s">
        <v>195</v>
      </c>
      <c r="CP32" s="205"/>
      <c r="CQ32" s="205"/>
      <c r="CR32" s="205"/>
      <c r="CS32" s="205"/>
      <c r="CT32" s="205"/>
      <c r="CU32" s="205"/>
      <c r="CV32" s="205"/>
      <c r="CW32" s="205"/>
      <c r="CX32" s="205"/>
      <c r="CY32" s="205"/>
      <c r="CZ32" s="205"/>
      <c r="DA32" s="205"/>
      <c r="DB32" s="205"/>
      <c r="DC32" s="205"/>
      <c r="DD32" s="205"/>
      <c r="DE32" s="205"/>
      <c r="DF32" s="205"/>
      <c r="DG32" s="205"/>
      <c r="DH32" s="205"/>
      <c r="DI32" s="202"/>
      <c r="DJ32" s="176"/>
      <c r="DK32" s="176"/>
      <c r="DL32" s="176"/>
      <c r="DM32" s="176"/>
      <c r="DN32" s="176"/>
      <c r="DO32" s="176"/>
    </row>
    <row r="33" spans="1:119" ht="13.5" customHeight="1" x14ac:dyDescent="0.15">
      <c r="A33" s="177"/>
      <c r="B33" s="203"/>
      <c r="C33" s="491" t="s">
        <v>196</v>
      </c>
      <c r="D33" s="491"/>
      <c r="E33" s="456" t="s">
        <v>197</v>
      </c>
      <c r="F33" s="456"/>
      <c r="G33" s="456"/>
      <c r="H33" s="456"/>
      <c r="I33" s="456"/>
      <c r="J33" s="456"/>
      <c r="K33" s="456"/>
      <c r="L33" s="456"/>
      <c r="M33" s="456"/>
      <c r="N33" s="456"/>
      <c r="O33" s="456"/>
      <c r="P33" s="456"/>
      <c r="Q33" s="456"/>
      <c r="R33" s="456"/>
      <c r="S33" s="456"/>
      <c r="T33" s="206"/>
      <c r="U33" s="491" t="s">
        <v>196</v>
      </c>
      <c r="V33" s="491"/>
      <c r="W33" s="456" t="s">
        <v>198</v>
      </c>
      <c r="X33" s="456"/>
      <c r="Y33" s="456"/>
      <c r="Z33" s="456"/>
      <c r="AA33" s="456"/>
      <c r="AB33" s="456"/>
      <c r="AC33" s="456"/>
      <c r="AD33" s="456"/>
      <c r="AE33" s="456"/>
      <c r="AF33" s="456"/>
      <c r="AG33" s="456"/>
      <c r="AH33" s="456"/>
      <c r="AI33" s="456"/>
      <c r="AJ33" s="456"/>
      <c r="AK33" s="456"/>
      <c r="AL33" s="206"/>
      <c r="AM33" s="491" t="s">
        <v>199</v>
      </c>
      <c r="AN33" s="491"/>
      <c r="AO33" s="456" t="s">
        <v>200</v>
      </c>
      <c r="AP33" s="456"/>
      <c r="AQ33" s="456"/>
      <c r="AR33" s="456"/>
      <c r="AS33" s="456"/>
      <c r="AT33" s="456"/>
      <c r="AU33" s="456"/>
      <c r="AV33" s="456"/>
      <c r="AW33" s="456"/>
      <c r="AX33" s="456"/>
      <c r="AY33" s="456"/>
      <c r="AZ33" s="456"/>
      <c r="BA33" s="456"/>
      <c r="BB33" s="456"/>
      <c r="BC33" s="456"/>
      <c r="BD33" s="207"/>
      <c r="BE33" s="456" t="s">
        <v>201</v>
      </c>
      <c r="BF33" s="456"/>
      <c r="BG33" s="456" t="s">
        <v>202</v>
      </c>
      <c r="BH33" s="456"/>
      <c r="BI33" s="456"/>
      <c r="BJ33" s="456"/>
      <c r="BK33" s="456"/>
      <c r="BL33" s="456"/>
      <c r="BM33" s="456"/>
      <c r="BN33" s="456"/>
      <c r="BO33" s="456"/>
      <c r="BP33" s="456"/>
      <c r="BQ33" s="456"/>
      <c r="BR33" s="456"/>
      <c r="BS33" s="456"/>
      <c r="BT33" s="456"/>
      <c r="BU33" s="456"/>
      <c r="BV33" s="207"/>
      <c r="BW33" s="491" t="s">
        <v>201</v>
      </c>
      <c r="BX33" s="491"/>
      <c r="BY33" s="456" t="s">
        <v>203</v>
      </c>
      <c r="BZ33" s="456"/>
      <c r="CA33" s="456"/>
      <c r="CB33" s="456"/>
      <c r="CC33" s="456"/>
      <c r="CD33" s="456"/>
      <c r="CE33" s="456"/>
      <c r="CF33" s="456"/>
      <c r="CG33" s="456"/>
      <c r="CH33" s="456"/>
      <c r="CI33" s="456"/>
      <c r="CJ33" s="456"/>
      <c r="CK33" s="456"/>
      <c r="CL33" s="456"/>
      <c r="CM33" s="456"/>
      <c r="CN33" s="206"/>
      <c r="CO33" s="491" t="s">
        <v>204</v>
      </c>
      <c r="CP33" s="491"/>
      <c r="CQ33" s="456" t="s">
        <v>205</v>
      </c>
      <c r="CR33" s="456"/>
      <c r="CS33" s="456"/>
      <c r="CT33" s="456"/>
      <c r="CU33" s="456"/>
      <c r="CV33" s="456"/>
      <c r="CW33" s="456"/>
      <c r="CX33" s="456"/>
      <c r="CY33" s="456"/>
      <c r="CZ33" s="456"/>
      <c r="DA33" s="456"/>
      <c r="DB33" s="456"/>
      <c r="DC33" s="456"/>
      <c r="DD33" s="456"/>
      <c r="DE33" s="456"/>
      <c r="DF33" s="206"/>
      <c r="DG33" s="655" t="s">
        <v>206</v>
      </c>
      <c r="DH33" s="655"/>
      <c r="DI33" s="208"/>
      <c r="DJ33" s="176"/>
      <c r="DK33" s="176"/>
      <c r="DL33" s="176"/>
      <c r="DM33" s="176"/>
      <c r="DN33" s="176"/>
      <c r="DO33" s="176"/>
    </row>
    <row r="34" spans="1:119" ht="32.25" customHeight="1" x14ac:dyDescent="0.15">
      <c r="A34" s="177"/>
      <c r="B34" s="20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0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0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0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04"/>
      <c r="BW34" s="656">
        <f>IF(BY34="","",MAX(C34:D43,U34:V43,AM34:AN43,BE34:BF43)+1)</f>
        <v>10</v>
      </c>
      <c r="BX34" s="656"/>
      <c r="BY34" s="657" t="str">
        <f>IF('各会計、関係団体の財政状況及び健全化判断比率'!B68="","",'各会計、関係団体の財政状況及び健全化判断比率'!B68)</f>
        <v>茨城県市町村総合事務組合　一般会計</v>
      </c>
      <c r="BZ34" s="657"/>
      <c r="CA34" s="657"/>
      <c r="CB34" s="657"/>
      <c r="CC34" s="657"/>
      <c r="CD34" s="657"/>
      <c r="CE34" s="657"/>
      <c r="CF34" s="657"/>
      <c r="CG34" s="657"/>
      <c r="CH34" s="657"/>
      <c r="CI34" s="657"/>
      <c r="CJ34" s="657"/>
      <c r="CK34" s="657"/>
      <c r="CL34" s="657"/>
      <c r="CM34" s="657"/>
      <c r="CN34" s="204"/>
      <c r="CO34" s="656">
        <f>IF(CQ34="","",MAX(C34:D43,U34:V43,AM34:AN43,BE34:BF43,BW34:BX43)+1)</f>
        <v>20</v>
      </c>
      <c r="CP34" s="656"/>
      <c r="CQ34" s="657" t="str">
        <f>IF('各会計、関係団体の財政状況及び健全化判断比率'!BS7="","",'各会計、関係団体の財政状況及び健全化判断比率'!BS7)</f>
        <v>水海道あすなろの里</v>
      </c>
      <c r="CR34" s="657"/>
      <c r="CS34" s="657"/>
      <c r="CT34" s="657"/>
      <c r="CU34" s="657"/>
      <c r="CV34" s="657"/>
      <c r="CW34" s="657"/>
      <c r="CX34" s="657"/>
      <c r="CY34" s="657"/>
      <c r="CZ34" s="657"/>
      <c r="DA34" s="657"/>
      <c r="DB34" s="657"/>
      <c r="DC34" s="657"/>
      <c r="DD34" s="657"/>
      <c r="DE34" s="657"/>
      <c r="DF34" s="201"/>
      <c r="DG34" s="658" t="str">
        <f>IF('各会計、関係団体の財政状況及び健全化判断比率'!BR7="","",'各会計、関係団体の財政状況及び健全化判断比率'!BR7)</f>
        <v/>
      </c>
      <c r="DH34" s="658"/>
      <c r="DI34" s="208"/>
      <c r="DJ34" s="176"/>
      <c r="DK34" s="176"/>
      <c r="DL34" s="176"/>
      <c r="DM34" s="176"/>
      <c r="DN34" s="176"/>
      <c r="DO34" s="176"/>
    </row>
    <row r="35" spans="1:119" ht="32.25" customHeight="1" x14ac:dyDescent="0.15">
      <c r="A35" s="177"/>
      <c r="B35" s="20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0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0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04"/>
      <c r="BE35" s="656">
        <f t="shared" ref="BE35:BE43" si="1">IF(BG35="","",BE34+1)</f>
        <v>8</v>
      </c>
      <c r="BF35" s="656"/>
      <c r="BG35" s="657" t="str">
        <f>IF('各会計、関係団体の財政状況及び健全化判断比率'!B34="","",'各会計、関係団体の財政状況及び健全化判断比率'!B34)</f>
        <v>大生郷特定公共下水道事業特別会計</v>
      </c>
      <c r="BH35" s="657"/>
      <c r="BI35" s="657"/>
      <c r="BJ35" s="657"/>
      <c r="BK35" s="657"/>
      <c r="BL35" s="657"/>
      <c r="BM35" s="657"/>
      <c r="BN35" s="657"/>
      <c r="BO35" s="657"/>
      <c r="BP35" s="657"/>
      <c r="BQ35" s="657"/>
      <c r="BR35" s="657"/>
      <c r="BS35" s="657"/>
      <c r="BT35" s="657"/>
      <c r="BU35" s="657"/>
      <c r="BV35" s="204"/>
      <c r="BW35" s="656">
        <f t="shared" ref="BW35:BW43" si="2">IF(BY35="","",BW34+1)</f>
        <v>11</v>
      </c>
      <c r="BX35" s="656"/>
      <c r="BY35" s="657" t="str">
        <f>IF('各会計、関係団体の財政状況及び健全化判断比率'!B69="","",'各会計、関係団体の財政状況及び健全化判断比率'!B69)</f>
        <v>茨城県市町村総合事務組合　県民交通災害共済事業特別会計</v>
      </c>
      <c r="BZ35" s="657"/>
      <c r="CA35" s="657"/>
      <c r="CB35" s="657"/>
      <c r="CC35" s="657"/>
      <c r="CD35" s="657"/>
      <c r="CE35" s="657"/>
      <c r="CF35" s="657"/>
      <c r="CG35" s="657"/>
      <c r="CH35" s="657"/>
      <c r="CI35" s="657"/>
      <c r="CJ35" s="657"/>
      <c r="CK35" s="657"/>
      <c r="CL35" s="657"/>
      <c r="CM35" s="657"/>
      <c r="CN35" s="20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1"/>
      <c r="DG35" s="658" t="str">
        <f>IF('各会計、関係団体の財政状況及び健全化判断比率'!BR8="","",'各会計、関係団体の財政状況及び健全化判断比率'!BR8)</f>
        <v/>
      </c>
      <c r="DH35" s="658"/>
      <c r="DI35" s="208"/>
      <c r="DJ35" s="176"/>
      <c r="DK35" s="176"/>
      <c r="DL35" s="176"/>
      <c r="DM35" s="176"/>
      <c r="DN35" s="176"/>
      <c r="DO35" s="176"/>
    </row>
    <row r="36" spans="1:119" ht="32.25" customHeight="1" x14ac:dyDescent="0.15">
      <c r="A36" s="177"/>
      <c r="B36" s="20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0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04"/>
      <c r="AM36" s="656" t="str">
        <f t="shared" si="0"/>
        <v/>
      </c>
      <c r="AN36" s="656"/>
      <c r="AO36" s="657"/>
      <c r="AP36" s="657"/>
      <c r="AQ36" s="657"/>
      <c r="AR36" s="657"/>
      <c r="AS36" s="657"/>
      <c r="AT36" s="657"/>
      <c r="AU36" s="657"/>
      <c r="AV36" s="657"/>
      <c r="AW36" s="657"/>
      <c r="AX36" s="657"/>
      <c r="AY36" s="657"/>
      <c r="AZ36" s="657"/>
      <c r="BA36" s="657"/>
      <c r="BB36" s="657"/>
      <c r="BC36" s="657"/>
      <c r="BD36" s="204"/>
      <c r="BE36" s="656">
        <f t="shared" si="1"/>
        <v>9</v>
      </c>
      <c r="BF36" s="656"/>
      <c r="BG36" s="657" t="str">
        <f>IF('各会計、関係団体の財政状況及び健全化判断比率'!B35="","",'各会計、関係団体の財政状況及び健全化判断比率'!B35)</f>
        <v>農業集落排水事業特別会計</v>
      </c>
      <c r="BH36" s="657"/>
      <c r="BI36" s="657"/>
      <c r="BJ36" s="657"/>
      <c r="BK36" s="657"/>
      <c r="BL36" s="657"/>
      <c r="BM36" s="657"/>
      <c r="BN36" s="657"/>
      <c r="BO36" s="657"/>
      <c r="BP36" s="657"/>
      <c r="BQ36" s="657"/>
      <c r="BR36" s="657"/>
      <c r="BS36" s="657"/>
      <c r="BT36" s="657"/>
      <c r="BU36" s="657"/>
      <c r="BV36" s="204"/>
      <c r="BW36" s="656">
        <f t="shared" si="2"/>
        <v>12</v>
      </c>
      <c r="BX36" s="656"/>
      <c r="BY36" s="657" t="str">
        <f>IF('各会計、関係団体の財政状況及び健全化判断比率'!B70="","",'各会計、関係団体の財政状況及び健全化判断比率'!B70)</f>
        <v>茨城租税債権管理機構　一般会計</v>
      </c>
      <c r="BZ36" s="657"/>
      <c r="CA36" s="657"/>
      <c r="CB36" s="657"/>
      <c r="CC36" s="657"/>
      <c r="CD36" s="657"/>
      <c r="CE36" s="657"/>
      <c r="CF36" s="657"/>
      <c r="CG36" s="657"/>
      <c r="CH36" s="657"/>
      <c r="CI36" s="657"/>
      <c r="CJ36" s="657"/>
      <c r="CK36" s="657"/>
      <c r="CL36" s="657"/>
      <c r="CM36" s="657"/>
      <c r="CN36" s="20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1"/>
      <c r="DG36" s="658" t="str">
        <f>IF('各会計、関係団体の財政状況及び健全化判断比率'!BR9="","",'各会計、関係団体の財政状況及び健全化判断比率'!BR9)</f>
        <v/>
      </c>
      <c r="DH36" s="658"/>
      <c r="DI36" s="208"/>
      <c r="DJ36" s="176"/>
      <c r="DK36" s="176"/>
      <c r="DL36" s="176"/>
      <c r="DM36" s="176"/>
      <c r="DN36" s="176"/>
      <c r="DO36" s="176"/>
    </row>
    <row r="37" spans="1:119" ht="32.25" customHeight="1" x14ac:dyDescent="0.15">
      <c r="A37" s="177"/>
      <c r="B37" s="20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0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04"/>
      <c r="AM37" s="656" t="str">
        <f t="shared" si="0"/>
        <v/>
      </c>
      <c r="AN37" s="656"/>
      <c r="AO37" s="657"/>
      <c r="AP37" s="657"/>
      <c r="AQ37" s="657"/>
      <c r="AR37" s="657"/>
      <c r="AS37" s="657"/>
      <c r="AT37" s="657"/>
      <c r="AU37" s="657"/>
      <c r="AV37" s="657"/>
      <c r="AW37" s="657"/>
      <c r="AX37" s="657"/>
      <c r="AY37" s="657"/>
      <c r="AZ37" s="657"/>
      <c r="BA37" s="657"/>
      <c r="BB37" s="657"/>
      <c r="BC37" s="657"/>
      <c r="BD37" s="204"/>
      <c r="BE37" s="656" t="str">
        <f t="shared" si="1"/>
        <v/>
      </c>
      <c r="BF37" s="656"/>
      <c r="BG37" s="657"/>
      <c r="BH37" s="657"/>
      <c r="BI37" s="657"/>
      <c r="BJ37" s="657"/>
      <c r="BK37" s="657"/>
      <c r="BL37" s="657"/>
      <c r="BM37" s="657"/>
      <c r="BN37" s="657"/>
      <c r="BO37" s="657"/>
      <c r="BP37" s="657"/>
      <c r="BQ37" s="657"/>
      <c r="BR37" s="657"/>
      <c r="BS37" s="657"/>
      <c r="BT37" s="657"/>
      <c r="BU37" s="657"/>
      <c r="BV37" s="204"/>
      <c r="BW37" s="656">
        <f t="shared" si="2"/>
        <v>13</v>
      </c>
      <c r="BX37" s="656"/>
      <c r="BY37" s="657" t="str">
        <f>IF('各会計、関係団体の財政状況及び健全化判断比率'!B71="","",'各会計、関係団体の財政状況及び健全化判断比率'!B71)</f>
        <v>茨城県後期高齢者医療広域連合　一般会計</v>
      </c>
      <c r="BZ37" s="657"/>
      <c r="CA37" s="657"/>
      <c r="CB37" s="657"/>
      <c r="CC37" s="657"/>
      <c r="CD37" s="657"/>
      <c r="CE37" s="657"/>
      <c r="CF37" s="657"/>
      <c r="CG37" s="657"/>
      <c r="CH37" s="657"/>
      <c r="CI37" s="657"/>
      <c r="CJ37" s="657"/>
      <c r="CK37" s="657"/>
      <c r="CL37" s="657"/>
      <c r="CM37" s="657"/>
      <c r="CN37" s="20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1"/>
      <c r="DG37" s="658" t="str">
        <f>IF('各会計、関係団体の財政状況及び健全化判断比率'!BR10="","",'各会計、関係団体の財政状況及び健全化判断比率'!BR10)</f>
        <v/>
      </c>
      <c r="DH37" s="658"/>
      <c r="DI37" s="208"/>
      <c r="DJ37" s="176"/>
      <c r="DK37" s="176"/>
      <c r="DL37" s="176"/>
      <c r="DM37" s="176"/>
      <c r="DN37" s="176"/>
      <c r="DO37" s="176"/>
    </row>
    <row r="38" spans="1:119" ht="32.25" customHeight="1" x14ac:dyDescent="0.15">
      <c r="A38" s="177"/>
      <c r="B38" s="20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04"/>
      <c r="U38" s="656" t="str">
        <f t="shared" si="4"/>
        <v/>
      </c>
      <c r="V38" s="656"/>
      <c r="W38" s="657"/>
      <c r="X38" s="657"/>
      <c r="Y38" s="657"/>
      <c r="Z38" s="657"/>
      <c r="AA38" s="657"/>
      <c r="AB38" s="657"/>
      <c r="AC38" s="657"/>
      <c r="AD38" s="657"/>
      <c r="AE38" s="657"/>
      <c r="AF38" s="657"/>
      <c r="AG38" s="657"/>
      <c r="AH38" s="657"/>
      <c r="AI38" s="657"/>
      <c r="AJ38" s="657"/>
      <c r="AK38" s="657"/>
      <c r="AL38" s="204"/>
      <c r="AM38" s="656" t="str">
        <f t="shared" si="0"/>
        <v/>
      </c>
      <c r="AN38" s="656"/>
      <c r="AO38" s="657"/>
      <c r="AP38" s="657"/>
      <c r="AQ38" s="657"/>
      <c r="AR38" s="657"/>
      <c r="AS38" s="657"/>
      <c r="AT38" s="657"/>
      <c r="AU38" s="657"/>
      <c r="AV38" s="657"/>
      <c r="AW38" s="657"/>
      <c r="AX38" s="657"/>
      <c r="AY38" s="657"/>
      <c r="AZ38" s="657"/>
      <c r="BA38" s="657"/>
      <c r="BB38" s="657"/>
      <c r="BC38" s="657"/>
      <c r="BD38" s="204"/>
      <c r="BE38" s="656" t="str">
        <f t="shared" si="1"/>
        <v/>
      </c>
      <c r="BF38" s="656"/>
      <c r="BG38" s="657"/>
      <c r="BH38" s="657"/>
      <c r="BI38" s="657"/>
      <c r="BJ38" s="657"/>
      <c r="BK38" s="657"/>
      <c r="BL38" s="657"/>
      <c r="BM38" s="657"/>
      <c r="BN38" s="657"/>
      <c r="BO38" s="657"/>
      <c r="BP38" s="657"/>
      <c r="BQ38" s="657"/>
      <c r="BR38" s="657"/>
      <c r="BS38" s="657"/>
      <c r="BT38" s="657"/>
      <c r="BU38" s="657"/>
      <c r="BV38" s="204"/>
      <c r="BW38" s="656">
        <f t="shared" si="2"/>
        <v>14</v>
      </c>
      <c r="BX38" s="656"/>
      <c r="BY38" s="657" t="str">
        <f>IF('各会計、関係団体の財政状況及び健全化判断比率'!B72="","",'各会計、関係団体の財政状況及び健全化判断比率'!B72)</f>
        <v>茨城県後期高齢者医療広域連合　後期高齢医療特別会計</v>
      </c>
      <c r="BZ38" s="657"/>
      <c r="CA38" s="657"/>
      <c r="CB38" s="657"/>
      <c r="CC38" s="657"/>
      <c r="CD38" s="657"/>
      <c r="CE38" s="657"/>
      <c r="CF38" s="657"/>
      <c r="CG38" s="657"/>
      <c r="CH38" s="657"/>
      <c r="CI38" s="657"/>
      <c r="CJ38" s="657"/>
      <c r="CK38" s="657"/>
      <c r="CL38" s="657"/>
      <c r="CM38" s="657"/>
      <c r="CN38" s="20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1"/>
      <c r="DG38" s="658" t="str">
        <f>IF('各会計、関係団体の財政状況及び健全化判断比率'!BR11="","",'各会計、関係団体の財政状況及び健全化判断比率'!BR11)</f>
        <v/>
      </c>
      <c r="DH38" s="658"/>
      <c r="DI38" s="208"/>
      <c r="DJ38" s="176"/>
      <c r="DK38" s="176"/>
      <c r="DL38" s="176"/>
      <c r="DM38" s="176"/>
      <c r="DN38" s="176"/>
      <c r="DO38" s="176"/>
    </row>
    <row r="39" spans="1:119" ht="32.25" customHeight="1" x14ac:dyDescent="0.15">
      <c r="A39" s="177"/>
      <c r="B39" s="20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04"/>
      <c r="U39" s="656" t="str">
        <f t="shared" si="4"/>
        <v/>
      </c>
      <c r="V39" s="656"/>
      <c r="W39" s="657"/>
      <c r="X39" s="657"/>
      <c r="Y39" s="657"/>
      <c r="Z39" s="657"/>
      <c r="AA39" s="657"/>
      <c r="AB39" s="657"/>
      <c r="AC39" s="657"/>
      <c r="AD39" s="657"/>
      <c r="AE39" s="657"/>
      <c r="AF39" s="657"/>
      <c r="AG39" s="657"/>
      <c r="AH39" s="657"/>
      <c r="AI39" s="657"/>
      <c r="AJ39" s="657"/>
      <c r="AK39" s="657"/>
      <c r="AL39" s="204"/>
      <c r="AM39" s="656" t="str">
        <f t="shared" si="0"/>
        <v/>
      </c>
      <c r="AN39" s="656"/>
      <c r="AO39" s="657"/>
      <c r="AP39" s="657"/>
      <c r="AQ39" s="657"/>
      <c r="AR39" s="657"/>
      <c r="AS39" s="657"/>
      <c r="AT39" s="657"/>
      <c r="AU39" s="657"/>
      <c r="AV39" s="657"/>
      <c r="AW39" s="657"/>
      <c r="AX39" s="657"/>
      <c r="AY39" s="657"/>
      <c r="AZ39" s="657"/>
      <c r="BA39" s="657"/>
      <c r="BB39" s="657"/>
      <c r="BC39" s="657"/>
      <c r="BD39" s="204"/>
      <c r="BE39" s="656" t="str">
        <f t="shared" si="1"/>
        <v/>
      </c>
      <c r="BF39" s="656"/>
      <c r="BG39" s="657"/>
      <c r="BH39" s="657"/>
      <c r="BI39" s="657"/>
      <c r="BJ39" s="657"/>
      <c r="BK39" s="657"/>
      <c r="BL39" s="657"/>
      <c r="BM39" s="657"/>
      <c r="BN39" s="657"/>
      <c r="BO39" s="657"/>
      <c r="BP39" s="657"/>
      <c r="BQ39" s="657"/>
      <c r="BR39" s="657"/>
      <c r="BS39" s="657"/>
      <c r="BT39" s="657"/>
      <c r="BU39" s="657"/>
      <c r="BV39" s="204"/>
      <c r="BW39" s="656">
        <f t="shared" si="2"/>
        <v>15</v>
      </c>
      <c r="BX39" s="656"/>
      <c r="BY39" s="657" t="str">
        <f>IF('各会計、関係団体の財政状況及び健全化判断比率'!B73="","",'各会計、関係団体の財政状況及び健全化判断比率'!B73)</f>
        <v>常総衛生組合　一般会計</v>
      </c>
      <c r="BZ39" s="657"/>
      <c r="CA39" s="657"/>
      <c r="CB39" s="657"/>
      <c r="CC39" s="657"/>
      <c r="CD39" s="657"/>
      <c r="CE39" s="657"/>
      <c r="CF39" s="657"/>
      <c r="CG39" s="657"/>
      <c r="CH39" s="657"/>
      <c r="CI39" s="657"/>
      <c r="CJ39" s="657"/>
      <c r="CK39" s="657"/>
      <c r="CL39" s="657"/>
      <c r="CM39" s="657"/>
      <c r="CN39" s="20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1"/>
      <c r="DG39" s="658" t="str">
        <f>IF('各会計、関係団体の財政状況及び健全化判断比率'!BR12="","",'各会計、関係団体の財政状況及び健全化判断比率'!BR12)</f>
        <v/>
      </c>
      <c r="DH39" s="658"/>
      <c r="DI39" s="208"/>
      <c r="DJ39" s="176"/>
      <c r="DK39" s="176"/>
      <c r="DL39" s="176"/>
      <c r="DM39" s="176"/>
      <c r="DN39" s="176"/>
      <c r="DO39" s="176"/>
    </row>
    <row r="40" spans="1:119" ht="32.25" customHeight="1" x14ac:dyDescent="0.15">
      <c r="A40" s="177"/>
      <c r="B40" s="20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04"/>
      <c r="U40" s="656" t="str">
        <f t="shared" si="4"/>
        <v/>
      </c>
      <c r="V40" s="656"/>
      <c r="W40" s="657"/>
      <c r="X40" s="657"/>
      <c r="Y40" s="657"/>
      <c r="Z40" s="657"/>
      <c r="AA40" s="657"/>
      <c r="AB40" s="657"/>
      <c r="AC40" s="657"/>
      <c r="AD40" s="657"/>
      <c r="AE40" s="657"/>
      <c r="AF40" s="657"/>
      <c r="AG40" s="657"/>
      <c r="AH40" s="657"/>
      <c r="AI40" s="657"/>
      <c r="AJ40" s="657"/>
      <c r="AK40" s="657"/>
      <c r="AL40" s="204"/>
      <c r="AM40" s="656" t="str">
        <f t="shared" si="0"/>
        <v/>
      </c>
      <c r="AN40" s="656"/>
      <c r="AO40" s="657"/>
      <c r="AP40" s="657"/>
      <c r="AQ40" s="657"/>
      <c r="AR40" s="657"/>
      <c r="AS40" s="657"/>
      <c r="AT40" s="657"/>
      <c r="AU40" s="657"/>
      <c r="AV40" s="657"/>
      <c r="AW40" s="657"/>
      <c r="AX40" s="657"/>
      <c r="AY40" s="657"/>
      <c r="AZ40" s="657"/>
      <c r="BA40" s="657"/>
      <c r="BB40" s="657"/>
      <c r="BC40" s="657"/>
      <c r="BD40" s="204"/>
      <c r="BE40" s="656" t="str">
        <f t="shared" si="1"/>
        <v/>
      </c>
      <c r="BF40" s="656"/>
      <c r="BG40" s="657"/>
      <c r="BH40" s="657"/>
      <c r="BI40" s="657"/>
      <c r="BJ40" s="657"/>
      <c r="BK40" s="657"/>
      <c r="BL40" s="657"/>
      <c r="BM40" s="657"/>
      <c r="BN40" s="657"/>
      <c r="BO40" s="657"/>
      <c r="BP40" s="657"/>
      <c r="BQ40" s="657"/>
      <c r="BR40" s="657"/>
      <c r="BS40" s="657"/>
      <c r="BT40" s="657"/>
      <c r="BU40" s="657"/>
      <c r="BV40" s="204"/>
      <c r="BW40" s="656">
        <f t="shared" si="2"/>
        <v>16</v>
      </c>
      <c r="BX40" s="656"/>
      <c r="BY40" s="657" t="str">
        <f>IF('各会計、関係団体の財政状況及び健全化判断比率'!B74="","",'各会計、関係団体の財政状況及び健全化判断比率'!B74)</f>
        <v>常総地方広域市町村圏事務組合　一般会計</v>
      </c>
      <c r="BZ40" s="657"/>
      <c r="CA40" s="657"/>
      <c r="CB40" s="657"/>
      <c r="CC40" s="657"/>
      <c r="CD40" s="657"/>
      <c r="CE40" s="657"/>
      <c r="CF40" s="657"/>
      <c r="CG40" s="657"/>
      <c r="CH40" s="657"/>
      <c r="CI40" s="657"/>
      <c r="CJ40" s="657"/>
      <c r="CK40" s="657"/>
      <c r="CL40" s="657"/>
      <c r="CM40" s="657"/>
      <c r="CN40" s="20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1"/>
      <c r="DG40" s="658" t="str">
        <f>IF('各会計、関係団体の財政状況及び健全化判断比率'!BR13="","",'各会計、関係団体の財政状況及び健全化判断比率'!BR13)</f>
        <v/>
      </c>
      <c r="DH40" s="658"/>
      <c r="DI40" s="208"/>
      <c r="DJ40" s="176"/>
      <c r="DK40" s="176"/>
      <c r="DL40" s="176"/>
      <c r="DM40" s="176"/>
      <c r="DN40" s="176"/>
      <c r="DO40" s="176"/>
    </row>
    <row r="41" spans="1:119" ht="32.25" customHeight="1" x14ac:dyDescent="0.15">
      <c r="A41" s="177"/>
      <c r="B41" s="20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04"/>
      <c r="U41" s="656" t="str">
        <f t="shared" si="4"/>
        <v/>
      </c>
      <c r="V41" s="656"/>
      <c r="W41" s="657"/>
      <c r="X41" s="657"/>
      <c r="Y41" s="657"/>
      <c r="Z41" s="657"/>
      <c r="AA41" s="657"/>
      <c r="AB41" s="657"/>
      <c r="AC41" s="657"/>
      <c r="AD41" s="657"/>
      <c r="AE41" s="657"/>
      <c r="AF41" s="657"/>
      <c r="AG41" s="657"/>
      <c r="AH41" s="657"/>
      <c r="AI41" s="657"/>
      <c r="AJ41" s="657"/>
      <c r="AK41" s="657"/>
      <c r="AL41" s="204"/>
      <c r="AM41" s="656" t="str">
        <f t="shared" si="0"/>
        <v/>
      </c>
      <c r="AN41" s="656"/>
      <c r="AO41" s="657"/>
      <c r="AP41" s="657"/>
      <c r="AQ41" s="657"/>
      <c r="AR41" s="657"/>
      <c r="AS41" s="657"/>
      <c r="AT41" s="657"/>
      <c r="AU41" s="657"/>
      <c r="AV41" s="657"/>
      <c r="AW41" s="657"/>
      <c r="AX41" s="657"/>
      <c r="AY41" s="657"/>
      <c r="AZ41" s="657"/>
      <c r="BA41" s="657"/>
      <c r="BB41" s="657"/>
      <c r="BC41" s="657"/>
      <c r="BD41" s="204"/>
      <c r="BE41" s="656" t="str">
        <f t="shared" si="1"/>
        <v/>
      </c>
      <c r="BF41" s="656"/>
      <c r="BG41" s="657"/>
      <c r="BH41" s="657"/>
      <c r="BI41" s="657"/>
      <c r="BJ41" s="657"/>
      <c r="BK41" s="657"/>
      <c r="BL41" s="657"/>
      <c r="BM41" s="657"/>
      <c r="BN41" s="657"/>
      <c r="BO41" s="657"/>
      <c r="BP41" s="657"/>
      <c r="BQ41" s="657"/>
      <c r="BR41" s="657"/>
      <c r="BS41" s="657"/>
      <c r="BT41" s="657"/>
      <c r="BU41" s="657"/>
      <c r="BV41" s="204"/>
      <c r="BW41" s="656">
        <f t="shared" si="2"/>
        <v>17</v>
      </c>
      <c r="BX41" s="656"/>
      <c r="BY41" s="657" t="str">
        <f>IF('各会計、関係団体の財政状況及び健全化判断比率'!B75="","",'各会計、関係団体の財政状況及び健全化判断比率'!B75)</f>
        <v>茨城西南地方広域市町村圏事務組合　一般会計</v>
      </c>
      <c r="BZ41" s="657"/>
      <c r="CA41" s="657"/>
      <c r="CB41" s="657"/>
      <c r="CC41" s="657"/>
      <c r="CD41" s="657"/>
      <c r="CE41" s="657"/>
      <c r="CF41" s="657"/>
      <c r="CG41" s="657"/>
      <c r="CH41" s="657"/>
      <c r="CI41" s="657"/>
      <c r="CJ41" s="657"/>
      <c r="CK41" s="657"/>
      <c r="CL41" s="657"/>
      <c r="CM41" s="657"/>
      <c r="CN41" s="20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1"/>
      <c r="DG41" s="658" t="str">
        <f>IF('各会計、関係団体の財政状況及び健全化判断比率'!BR14="","",'各会計、関係団体の財政状況及び健全化判断比率'!BR14)</f>
        <v/>
      </c>
      <c r="DH41" s="658"/>
      <c r="DI41" s="208"/>
      <c r="DJ41" s="176"/>
      <c r="DK41" s="176"/>
      <c r="DL41" s="176"/>
      <c r="DM41" s="176"/>
      <c r="DN41" s="176"/>
      <c r="DO41" s="176"/>
    </row>
    <row r="42" spans="1:119" ht="32.25" customHeight="1" x14ac:dyDescent="0.15">
      <c r="A42" s="176"/>
      <c r="B42" s="20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04"/>
      <c r="U42" s="656" t="str">
        <f t="shared" si="4"/>
        <v/>
      </c>
      <c r="V42" s="656"/>
      <c r="W42" s="657"/>
      <c r="X42" s="657"/>
      <c r="Y42" s="657"/>
      <c r="Z42" s="657"/>
      <c r="AA42" s="657"/>
      <c r="AB42" s="657"/>
      <c r="AC42" s="657"/>
      <c r="AD42" s="657"/>
      <c r="AE42" s="657"/>
      <c r="AF42" s="657"/>
      <c r="AG42" s="657"/>
      <c r="AH42" s="657"/>
      <c r="AI42" s="657"/>
      <c r="AJ42" s="657"/>
      <c r="AK42" s="657"/>
      <c r="AL42" s="204"/>
      <c r="AM42" s="656" t="str">
        <f t="shared" si="0"/>
        <v/>
      </c>
      <c r="AN42" s="656"/>
      <c r="AO42" s="657"/>
      <c r="AP42" s="657"/>
      <c r="AQ42" s="657"/>
      <c r="AR42" s="657"/>
      <c r="AS42" s="657"/>
      <c r="AT42" s="657"/>
      <c r="AU42" s="657"/>
      <c r="AV42" s="657"/>
      <c r="AW42" s="657"/>
      <c r="AX42" s="657"/>
      <c r="AY42" s="657"/>
      <c r="AZ42" s="657"/>
      <c r="BA42" s="657"/>
      <c r="BB42" s="657"/>
      <c r="BC42" s="657"/>
      <c r="BD42" s="204"/>
      <c r="BE42" s="656" t="str">
        <f t="shared" si="1"/>
        <v/>
      </c>
      <c r="BF42" s="656"/>
      <c r="BG42" s="657"/>
      <c r="BH42" s="657"/>
      <c r="BI42" s="657"/>
      <c r="BJ42" s="657"/>
      <c r="BK42" s="657"/>
      <c r="BL42" s="657"/>
      <c r="BM42" s="657"/>
      <c r="BN42" s="657"/>
      <c r="BO42" s="657"/>
      <c r="BP42" s="657"/>
      <c r="BQ42" s="657"/>
      <c r="BR42" s="657"/>
      <c r="BS42" s="657"/>
      <c r="BT42" s="657"/>
      <c r="BU42" s="657"/>
      <c r="BV42" s="204"/>
      <c r="BW42" s="656">
        <f t="shared" si="2"/>
        <v>18</v>
      </c>
      <c r="BX42" s="656"/>
      <c r="BY42" s="657" t="str">
        <f>IF('各会計、関係団体の財政状況及び健全化判断比率'!B76="","",'各会計、関係団体の財政状況及び健全化判断比率'!B76)</f>
        <v>茨城西南地方広域市町村圏事務組合　利根老人ホーム事業特別会計</v>
      </c>
      <c r="BZ42" s="657"/>
      <c r="CA42" s="657"/>
      <c r="CB42" s="657"/>
      <c r="CC42" s="657"/>
      <c r="CD42" s="657"/>
      <c r="CE42" s="657"/>
      <c r="CF42" s="657"/>
      <c r="CG42" s="657"/>
      <c r="CH42" s="657"/>
      <c r="CI42" s="657"/>
      <c r="CJ42" s="657"/>
      <c r="CK42" s="657"/>
      <c r="CL42" s="657"/>
      <c r="CM42" s="657"/>
      <c r="CN42" s="20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1"/>
      <c r="DG42" s="658" t="str">
        <f>IF('各会計、関係団体の財政状況及び健全化判断比率'!BR15="","",'各会計、関係団体の財政状況及び健全化判断比率'!BR15)</f>
        <v/>
      </c>
      <c r="DH42" s="658"/>
      <c r="DI42" s="208"/>
      <c r="DJ42" s="176"/>
      <c r="DK42" s="176"/>
      <c r="DL42" s="176"/>
      <c r="DM42" s="176"/>
      <c r="DN42" s="176"/>
      <c r="DO42" s="176"/>
    </row>
    <row r="43" spans="1:119" ht="32.25" customHeight="1" x14ac:dyDescent="0.15">
      <c r="A43" s="176"/>
      <c r="B43" s="20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04"/>
      <c r="U43" s="656" t="str">
        <f t="shared" si="4"/>
        <v/>
      </c>
      <c r="V43" s="656"/>
      <c r="W43" s="657"/>
      <c r="X43" s="657"/>
      <c r="Y43" s="657"/>
      <c r="Z43" s="657"/>
      <c r="AA43" s="657"/>
      <c r="AB43" s="657"/>
      <c r="AC43" s="657"/>
      <c r="AD43" s="657"/>
      <c r="AE43" s="657"/>
      <c r="AF43" s="657"/>
      <c r="AG43" s="657"/>
      <c r="AH43" s="657"/>
      <c r="AI43" s="657"/>
      <c r="AJ43" s="657"/>
      <c r="AK43" s="657"/>
      <c r="AL43" s="204"/>
      <c r="AM43" s="656" t="str">
        <f t="shared" si="0"/>
        <v/>
      </c>
      <c r="AN43" s="656"/>
      <c r="AO43" s="657"/>
      <c r="AP43" s="657"/>
      <c r="AQ43" s="657"/>
      <c r="AR43" s="657"/>
      <c r="AS43" s="657"/>
      <c r="AT43" s="657"/>
      <c r="AU43" s="657"/>
      <c r="AV43" s="657"/>
      <c r="AW43" s="657"/>
      <c r="AX43" s="657"/>
      <c r="AY43" s="657"/>
      <c r="AZ43" s="657"/>
      <c r="BA43" s="657"/>
      <c r="BB43" s="657"/>
      <c r="BC43" s="657"/>
      <c r="BD43" s="204"/>
      <c r="BE43" s="656" t="str">
        <f t="shared" si="1"/>
        <v/>
      </c>
      <c r="BF43" s="656"/>
      <c r="BG43" s="657"/>
      <c r="BH43" s="657"/>
      <c r="BI43" s="657"/>
      <c r="BJ43" s="657"/>
      <c r="BK43" s="657"/>
      <c r="BL43" s="657"/>
      <c r="BM43" s="657"/>
      <c r="BN43" s="657"/>
      <c r="BO43" s="657"/>
      <c r="BP43" s="657"/>
      <c r="BQ43" s="657"/>
      <c r="BR43" s="657"/>
      <c r="BS43" s="657"/>
      <c r="BT43" s="657"/>
      <c r="BU43" s="657"/>
      <c r="BV43" s="204"/>
      <c r="BW43" s="656">
        <f t="shared" si="2"/>
        <v>19</v>
      </c>
      <c r="BX43" s="656"/>
      <c r="BY43" s="657" t="str">
        <f>IF('各会計、関係団体の財政状況及び健全化判断比率'!B77="","",'各会計、関係団体の財政状況及び健全化判断比率'!B77)</f>
        <v>茨城西南地方広域市町村圏事務組合　特殊湛水防除事業特別会計</v>
      </c>
      <c r="BZ43" s="657"/>
      <c r="CA43" s="657"/>
      <c r="CB43" s="657"/>
      <c r="CC43" s="657"/>
      <c r="CD43" s="657"/>
      <c r="CE43" s="657"/>
      <c r="CF43" s="657"/>
      <c r="CG43" s="657"/>
      <c r="CH43" s="657"/>
      <c r="CI43" s="657"/>
      <c r="CJ43" s="657"/>
      <c r="CK43" s="657"/>
      <c r="CL43" s="657"/>
      <c r="CM43" s="657"/>
      <c r="CN43" s="20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1"/>
      <c r="DG43" s="658" t="str">
        <f>IF('各会計、関係団体の財政状況及び健全化判断比率'!BR16="","",'各会計、関係団体の財政状況及び健全化判断比率'!BR16)</f>
        <v/>
      </c>
      <c r="DH43" s="658"/>
      <c r="DI43" s="208"/>
      <c r="DJ43" s="176"/>
      <c r="DK43" s="176"/>
      <c r="DL43" s="176"/>
      <c r="DM43" s="176"/>
      <c r="DN43" s="176"/>
      <c r="DO43" s="176"/>
    </row>
    <row r="44" spans="1:119" ht="13.5" customHeight="1" thickBot="1" x14ac:dyDescent="0.2">
      <c r="A44" s="176"/>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c r="DJ44" s="176"/>
      <c r="DK44" s="176"/>
      <c r="DL44" s="176"/>
      <c r="DM44" s="176"/>
      <c r="DN44" s="176"/>
      <c r="DO44" s="176"/>
    </row>
    <row r="45" spans="1:119"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176"/>
      <c r="CN45" s="176"/>
      <c r="CO45" s="176"/>
      <c r="CP45" s="176"/>
      <c r="CQ45" s="176"/>
      <c r="CR45" s="176"/>
      <c r="CS45" s="176"/>
      <c r="CT45" s="176"/>
      <c r="CU45" s="176"/>
      <c r="CV45" s="176"/>
      <c r="CW45" s="176"/>
      <c r="CX45" s="176"/>
      <c r="CY45" s="176"/>
      <c r="CZ45" s="176"/>
      <c r="DA45" s="176"/>
      <c r="DB45" s="176"/>
      <c r="DC45" s="176"/>
      <c r="DD45" s="176"/>
      <c r="DE45" s="176"/>
      <c r="DF45" s="176"/>
      <c r="DG45" s="176"/>
      <c r="DH45" s="176"/>
      <c r="DI45" s="176"/>
      <c r="DJ45" s="176"/>
      <c r="DK45" s="176"/>
      <c r="DL45" s="176"/>
      <c r="DM45" s="176"/>
      <c r="DN45" s="176"/>
      <c r="DO45" s="176"/>
    </row>
    <row r="46" spans="1:119" x14ac:dyDescent="0.15">
      <c r="B46" s="176" t="s">
        <v>207</v>
      </c>
      <c r="C46" s="176"/>
      <c r="D46" s="176"/>
      <c r="E46" s="176" t="s">
        <v>208</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c r="DD46" s="176"/>
      <c r="DE46" s="176"/>
      <c r="DF46" s="176"/>
      <c r="DG46" s="176"/>
      <c r="DH46" s="176"/>
      <c r="DI46" s="176"/>
    </row>
    <row r="47" spans="1:119" x14ac:dyDescent="0.15">
      <c r="B47" s="176"/>
      <c r="C47" s="176"/>
      <c r="D47" s="176"/>
      <c r="E47" s="176" t="s">
        <v>209</v>
      </c>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176"/>
      <c r="CR47" s="176"/>
      <c r="CS47" s="176"/>
      <c r="CT47" s="176"/>
      <c r="CU47" s="176"/>
      <c r="CV47" s="176"/>
      <c r="CW47" s="176"/>
      <c r="CX47" s="176"/>
      <c r="CY47" s="176"/>
      <c r="CZ47" s="176"/>
      <c r="DA47" s="176"/>
      <c r="DB47" s="176"/>
      <c r="DC47" s="176"/>
      <c r="DD47" s="176"/>
      <c r="DE47" s="176"/>
      <c r="DF47" s="176"/>
      <c r="DG47" s="176"/>
      <c r="DH47" s="176"/>
      <c r="DI47" s="176"/>
    </row>
    <row r="48" spans="1:119" x14ac:dyDescent="0.15">
      <c r="B48" s="176"/>
      <c r="C48" s="176"/>
      <c r="D48" s="176"/>
      <c r="E48" s="176" t="s">
        <v>210</v>
      </c>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row>
    <row r="49" spans="5:5" x14ac:dyDescent="0.15">
      <c r="E49" s="212" t="s">
        <v>211</v>
      </c>
    </row>
    <row r="50" spans="5:5" x14ac:dyDescent="0.15">
      <c r="E50" s="178" t="s">
        <v>212</v>
      </c>
    </row>
    <row r="51" spans="5:5" x14ac:dyDescent="0.15">
      <c r="E51" s="178" t="s">
        <v>213</v>
      </c>
    </row>
    <row r="52" spans="5:5" x14ac:dyDescent="0.15">
      <c r="E52" s="178" t="s">
        <v>214</v>
      </c>
    </row>
    <row r="53" spans="5:5" x14ac:dyDescent="0.15"/>
    <row r="54" spans="5:5" x14ac:dyDescent="0.15"/>
    <row r="55" spans="5:5" x14ac:dyDescent="0.15"/>
    <row r="56" spans="5:5" x14ac:dyDescent="0.15"/>
  </sheetData>
  <sheetProtection algorithmName="SHA-512" hashValue="hIlwtzpl06Qmcl9CVIeLxTZk8NJIVO19KDOzCZqJcm5hvIWmStlQxaMVoXVGfG9vQR5QpDjq/XnZQOzJ8Xg3dA==" saltValue="aTtK5MC50Ya/M4YMAepE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569</v>
      </c>
      <c r="D34" s="1248"/>
      <c r="E34" s="1249"/>
      <c r="F34" s="32">
        <v>3.03</v>
      </c>
      <c r="G34" s="33">
        <v>3.68</v>
      </c>
      <c r="H34" s="33">
        <v>4.4800000000000004</v>
      </c>
      <c r="I34" s="33">
        <v>5.0999999999999996</v>
      </c>
      <c r="J34" s="34">
        <v>5.48</v>
      </c>
      <c r="K34" s="22"/>
      <c r="L34" s="22"/>
      <c r="M34" s="22"/>
      <c r="N34" s="22"/>
      <c r="O34" s="22"/>
      <c r="P34" s="22"/>
    </row>
    <row r="35" spans="1:16" ht="39" customHeight="1" x14ac:dyDescent="0.15">
      <c r="A35" s="22"/>
      <c r="B35" s="35"/>
      <c r="C35" s="1242" t="s">
        <v>570</v>
      </c>
      <c r="D35" s="1243"/>
      <c r="E35" s="1244"/>
      <c r="F35" s="36">
        <v>1.7</v>
      </c>
      <c r="G35" s="37">
        <v>6.8</v>
      </c>
      <c r="H35" s="37">
        <v>5.24</v>
      </c>
      <c r="I35" s="37">
        <v>4.1100000000000003</v>
      </c>
      <c r="J35" s="38">
        <v>4.8499999999999996</v>
      </c>
      <c r="K35" s="22"/>
      <c r="L35" s="22"/>
      <c r="M35" s="22"/>
      <c r="N35" s="22"/>
      <c r="O35" s="22"/>
      <c r="P35" s="22"/>
    </row>
    <row r="36" spans="1:16" ht="39" customHeight="1" x14ac:dyDescent="0.15">
      <c r="A36" s="22"/>
      <c r="B36" s="35"/>
      <c r="C36" s="1242" t="s">
        <v>571</v>
      </c>
      <c r="D36" s="1243"/>
      <c r="E36" s="1244"/>
      <c r="F36" s="36">
        <v>0.15</v>
      </c>
      <c r="G36" s="37">
        <v>0.28999999999999998</v>
      </c>
      <c r="H36" s="37">
        <v>0.19</v>
      </c>
      <c r="I36" s="37">
        <v>0.11</v>
      </c>
      <c r="J36" s="38">
        <v>0.61</v>
      </c>
      <c r="K36" s="22"/>
      <c r="L36" s="22"/>
      <c r="M36" s="22"/>
      <c r="N36" s="22"/>
      <c r="O36" s="22"/>
      <c r="P36" s="22"/>
    </row>
    <row r="37" spans="1:16" ht="39" customHeight="1" x14ac:dyDescent="0.15">
      <c r="A37" s="22"/>
      <c r="B37" s="35"/>
      <c r="C37" s="1242" t="s">
        <v>572</v>
      </c>
      <c r="D37" s="1243"/>
      <c r="E37" s="1244"/>
      <c r="F37" s="36">
        <v>0.28999999999999998</v>
      </c>
      <c r="G37" s="37">
        <v>0.45</v>
      </c>
      <c r="H37" s="37">
        <v>0.31</v>
      </c>
      <c r="I37" s="37">
        <v>0.42</v>
      </c>
      <c r="J37" s="38">
        <v>0.26</v>
      </c>
      <c r="K37" s="22"/>
      <c r="L37" s="22"/>
      <c r="M37" s="22"/>
      <c r="N37" s="22"/>
      <c r="O37" s="22"/>
      <c r="P37" s="22"/>
    </row>
    <row r="38" spans="1:16" ht="39" customHeight="1" x14ac:dyDescent="0.15">
      <c r="A38" s="22"/>
      <c r="B38" s="35"/>
      <c r="C38" s="1242" t="s">
        <v>573</v>
      </c>
      <c r="D38" s="1243"/>
      <c r="E38" s="1244"/>
      <c r="F38" s="36">
        <v>0.77</v>
      </c>
      <c r="G38" s="37">
        <v>0.86</v>
      </c>
      <c r="H38" s="37">
        <v>0.12</v>
      </c>
      <c r="I38" s="37">
        <v>0.06</v>
      </c>
      <c r="J38" s="38">
        <v>0.23</v>
      </c>
      <c r="K38" s="22"/>
      <c r="L38" s="22"/>
      <c r="M38" s="22"/>
      <c r="N38" s="22"/>
      <c r="O38" s="22"/>
      <c r="P38" s="22"/>
    </row>
    <row r="39" spans="1:16" ht="39" customHeight="1" x14ac:dyDescent="0.15">
      <c r="A39" s="22"/>
      <c r="B39" s="35"/>
      <c r="C39" s="1242" t="s">
        <v>574</v>
      </c>
      <c r="D39" s="1243"/>
      <c r="E39" s="1244"/>
      <c r="F39" s="36">
        <v>0.01</v>
      </c>
      <c r="G39" s="37">
        <v>0.02</v>
      </c>
      <c r="H39" s="37">
        <v>0.01</v>
      </c>
      <c r="I39" s="37">
        <v>0.06</v>
      </c>
      <c r="J39" s="38">
        <v>0.08</v>
      </c>
      <c r="K39" s="22"/>
      <c r="L39" s="22"/>
      <c r="M39" s="22"/>
      <c r="N39" s="22"/>
      <c r="O39" s="22"/>
      <c r="P39" s="22"/>
    </row>
    <row r="40" spans="1:16" ht="39" customHeight="1" x14ac:dyDescent="0.15">
      <c r="A40" s="22"/>
      <c r="B40" s="35"/>
      <c r="C40" s="1242" t="s">
        <v>575</v>
      </c>
      <c r="D40" s="1243"/>
      <c r="E40" s="1244"/>
      <c r="F40" s="36">
        <v>0.37</v>
      </c>
      <c r="G40" s="37">
        <v>0.1</v>
      </c>
      <c r="H40" s="37">
        <v>0.03</v>
      </c>
      <c r="I40" s="37">
        <v>0.06</v>
      </c>
      <c r="J40" s="38">
        <v>0.06</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0.03</v>
      </c>
      <c r="K41" s="22"/>
      <c r="L41" s="22"/>
      <c r="M41" s="22"/>
      <c r="N41" s="22"/>
      <c r="O41" s="22"/>
      <c r="P41" s="22"/>
    </row>
    <row r="42" spans="1:16" ht="39" customHeight="1" x14ac:dyDescent="0.15">
      <c r="A42" s="22"/>
      <c r="B42" s="39"/>
      <c r="C42" s="1242" t="s">
        <v>577</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578</v>
      </c>
      <c r="D43" s="1246"/>
      <c r="E43" s="1247"/>
      <c r="F43" s="41">
        <v>0.28000000000000003</v>
      </c>
      <c r="G43" s="42">
        <v>0.02</v>
      </c>
      <c r="H43" s="42">
        <v>7.0000000000000007E-2</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oSNHPh8lZUef6Sso6jSa+i+EmUTeNbVjS+CuRsxzRYh+H0lhuvxatl55k7x9bkP25f4vuprdHVn73QX42PmQQ==" saltValue="fHuIMXuGtlCeycqYnNB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1"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2929</v>
      </c>
      <c r="L45" s="60">
        <v>2662</v>
      </c>
      <c r="M45" s="60">
        <v>2741</v>
      </c>
      <c r="N45" s="60">
        <v>2928</v>
      </c>
      <c r="O45" s="61">
        <v>2991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15">
      <c r="A48" s="48"/>
      <c r="B48" s="1252"/>
      <c r="C48" s="1253"/>
      <c r="D48" s="62"/>
      <c r="E48" s="1258" t="s">
        <v>14</v>
      </c>
      <c r="F48" s="1258"/>
      <c r="G48" s="1258"/>
      <c r="H48" s="1258"/>
      <c r="I48" s="1258"/>
      <c r="J48" s="1259"/>
      <c r="K48" s="63">
        <v>621</v>
      </c>
      <c r="L48" s="64">
        <v>656</v>
      </c>
      <c r="M48" s="64">
        <v>645</v>
      </c>
      <c r="N48" s="64">
        <v>658</v>
      </c>
      <c r="O48" s="65">
        <v>661</v>
      </c>
      <c r="P48" s="48"/>
      <c r="Q48" s="48"/>
      <c r="R48" s="48"/>
      <c r="S48" s="48"/>
      <c r="T48" s="48"/>
      <c r="U48" s="48"/>
    </row>
    <row r="49" spans="1:21" ht="30.75" customHeight="1" x14ac:dyDescent="0.15">
      <c r="A49" s="48"/>
      <c r="B49" s="1252"/>
      <c r="C49" s="1253"/>
      <c r="D49" s="62"/>
      <c r="E49" s="1258" t="s">
        <v>15</v>
      </c>
      <c r="F49" s="1258"/>
      <c r="G49" s="1258"/>
      <c r="H49" s="1258"/>
      <c r="I49" s="1258"/>
      <c r="J49" s="1259"/>
      <c r="K49" s="63">
        <v>292</v>
      </c>
      <c r="L49" s="64">
        <v>260</v>
      </c>
      <c r="M49" s="64">
        <v>264</v>
      </c>
      <c r="N49" s="64">
        <v>270</v>
      </c>
      <c r="O49" s="65">
        <v>266</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519</v>
      </c>
      <c r="L50" s="64" t="s">
        <v>519</v>
      </c>
      <c r="M50" s="64" t="s">
        <v>519</v>
      </c>
      <c r="N50" s="64" t="s">
        <v>519</v>
      </c>
      <c r="O50" s="65" t="s">
        <v>519</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519</v>
      </c>
      <c r="L51" s="64" t="s">
        <v>519</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2576</v>
      </c>
      <c r="L52" s="64">
        <v>2385</v>
      </c>
      <c r="M52" s="64">
        <v>2453</v>
      </c>
      <c r="N52" s="64">
        <v>2510</v>
      </c>
      <c r="O52" s="65">
        <v>2536</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1266</v>
      </c>
      <c r="L53" s="69">
        <v>1193</v>
      </c>
      <c r="M53" s="69">
        <v>1197</v>
      </c>
      <c r="N53" s="69">
        <v>1346</v>
      </c>
      <c r="O53" s="70">
        <v>1382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24</v>
      </c>
      <c r="C57" s="1267"/>
      <c r="D57" s="1270" t="s">
        <v>25</v>
      </c>
      <c r="E57" s="1271"/>
      <c r="F57" s="1271"/>
      <c r="G57" s="1271"/>
      <c r="H57" s="1271"/>
      <c r="I57" s="1271"/>
      <c r="J57" s="1272"/>
      <c r="K57" s="376" t="s">
        <v>519</v>
      </c>
      <c r="L57" s="377" t="s">
        <v>519</v>
      </c>
      <c r="M57" s="377" t="s">
        <v>519</v>
      </c>
      <c r="N57" s="377" t="s">
        <v>519</v>
      </c>
      <c r="O57" s="378" t="s">
        <v>519</v>
      </c>
    </row>
    <row r="58" spans="1:21" ht="31.5" customHeight="1" thickBot="1" x14ac:dyDescent="0.2">
      <c r="B58" s="1268"/>
      <c r="C58" s="1269"/>
      <c r="D58" s="1273" t="s">
        <v>26</v>
      </c>
      <c r="E58" s="1274"/>
      <c r="F58" s="1274"/>
      <c r="G58" s="1274"/>
      <c r="H58" s="1274"/>
      <c r="I58" s="1274"/>
      <c r="J58" s="1275"/>
      <c r="K58" s="379" t="s">
        <v>519</v>
      </c>
      <c r="L58" s="380" t="s">
        <v>519</v>
      </c>
      <c r="M58" s="380" t="s">
        <v>519</v>
      </c>
      <c r="N58" s="380" t="s">
        <v>519</v>
      </c>
      <c r="O58" s="381" t="s">
        <v>519</v>
      </c>
    </row>
    <row r="59" spans="1:21" ht="24" customHeight="1" x14ac:dyDescent="0.15">
      <c r="B59" s="83"/>
      <c r="C59" s="83"/>
      <c r="D59" s="84" t="s">
        <v>27</v>
      </c>
      <c r="E59" s="85"/>
      <c r="F59" s="85"/>
      <c r="G59" s="85"/>
      <c r="H59" s="85"/>
      <c r="I59" s="85"/>
      <c r="J59" s="85"/>
      <c r="K59" s="85"/>
      <c r="L59" s="85"/>
      <c r="M59" s="85"/>
      <c r="N59" s="85"/>
      <c r="O59" s="85"/>
    </row>
    <row r="60" spans="1:21" ht="24" customHeight="1" x14ac:dyDescent="0.15">
      <c r="B60" s="86"/>
      <c r="C60" s="86"/>
      <c r="D60" s="84" t="s">
        <v>28</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0yRpueyAhmaGyCghyLKlQRVROYQggkFrk6thlnOHs6RHVvX/ilEeaCtxZMsO2GtcQqgun3Ux9jI3/p4tINxzw==" saltValue="/DVekDZTXhg2w0ur48dO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D1" zoomScale="75" zoomScaleNormal="7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8</v>
      </c>
    </row>
    <row r="40" spans="2:13" ht="27.75" customHeight="1" thickBot="1" x14ac:dyDescent="0.2">
      <c r="B40" s="89" t="s">
        <v>9</v>
      </c>
      <c r="C40" s="90"/>
      <c r="D40" s="90"/>
      <c r="E40" s="91"/>
      <c r="F40" s="91"/>
      <c r="G40" s="91"/>
      <c r="H40" s="92" t="s">
        <v>2</v>
      </c>
      <c r="I40" s="93" t="s">
        <v>561</v>
      </c>
      <c r="J40" s="94" t="s">
        <v>562</v>
      </c>
      <c r="K40" s="94" t="s">
        <v>563</v>
      </c>
      <c r="L40" s="94" t="s">
        <v>564</v>
      </c>
      <c r="M40" s="95" t="s">
        <v>565</v>
      </c>
    </row>
    <row r="41" spans="2:13" ht="27.75" customHeight="1" x14ac:dyDescent="0.15">
      <c r="B41" s="1276" t="s">
        <v>29</v>
      </c>
      <c r="C41" s="1277"/>
      <c r="D41" s="96"/>
      <c r="E41" s="1282" t="s">
        <v>30</v>
      </c>
      <c r="F41" s="1282"/>
      <c r="G41" s="1282"/>
      <c r="H41" s="1283"/>
      <c r="I41" s="97">
        <v>30994</v>
      </c>
      <c r="J41" s="98">
        <v>32449</v>
      </c>
      <c r="K41" s="98">
        <v>31987</v>
      </c>
      <c r="L41" s="98">
        <v>31758</v>
      </c>
      <c r="M41" s="99">
        <v>30987</v>
      </c>
    </row>
    <row r="42" spans="2:13" ht="27.75" customHeight="1" x14ac:dyDescent="0.15">
      <c r="B42" s="1278"/>
      <c r="C42" s="1279"/>
      <c r="D42" s="100"/>
      <c r="E42" s="1284" t="s">
        <v>31</v>
      </c>
      <c r="F42" s="1284"/>
      <c r="G42" s="1284"/>
      <c r="H42" s="1285"/>
      <c r="I42" s="101">
        <v>265</v>
      </c>
      <c r="J42" s="102">
        <v>234</v>
      </c>
      <c r="K42" s="102">
        <v>211</v>
      </c>
      <c r="L42" s="102">
        <v>185</v>
      </c>
      <c r="M42" s="103">
        <v>160</v>
      </c>
    </row>
    <row r="43" spans="2:13" ht="27.75" customHeight="1" x14ac:dyDescent="0.15">
      <c r="B43" s="1278"/>
      <c r="C43" s="1279"/>
      <c r="D43" s="100"/>
      <c r="E43" s="1284" t="s">
        <v>32</v>
      </c>
      <c r="F43" s="1284"/>
      <c r="G43" s="1284"/>
      <c r="H43" s="1285"/>
      <c r="I43" s="101">
        <v>9622</v>
      </c>
      <c r="J43" s="102">
        <v>9671</v>
      </c>
      <c r="K43" s="102">
        <v>9777</v>
      </c>
      <c r="L43" s="102">
        <v>9710</v>
      </c>
      <c r="M43" s="103">
        <v>9977</v>
      </c>
    </row>
    <row r="44" spans="2:13" ht="27.75" customHeight="1" x14ac:dyDescent="0.15">
      <c r="B44" s="1278"/>
      <c r="C44" s="1279"/>
      <c r="D44" s="100"/>
      <c r="E44" s="1284" t="s">
        <v>33</v>
      </c>
      <c r="F44" s="1284"/>
      <c r="G44" s="1284"/>
      <c r="H44" s="1285"/>
      <c r="I44" s="101">
        <v>1988</v>
      </c>
      <c r="J44" s="102">
        <v>1815</v>
      </c>
      <c r="K44" s="102">
        <v>1536</v>
      </c>
      <c r="L44" s="102">
        <v>1438</v>
      </c>
      <c r="M44" s="103">
        <v>1259</v>
      </c>
    </row>
    <row r="45" spans="2:13" ht="27.75" customHeight="1" x14ac:dyDescent="0.15">
      <c r="B45" s="1278"/>
      <c r="C45" s="1279"/>
      <c r="D45" s="100"/>
      <c r="E45" s="1284" t="s">
        <v>34</v>
      </c>
      <c r="F45" s="1284"/>
      <c r="G45" s="1284"/>
      <c r="H45" s="1285"/>
      <c r="I45" s="101">
        <v>4781</v>
      </c>
      <c r="J45" s="102">
        <v>4699</v>
      </c>
      <c r="K45" s="102">
        <v>4692</v>
      </c>
      <c r="L45" s="102">
        <v>4525</v>
      </c>
      <c r="M45" s="103">
        <v>4534</v>
      </c>
    </row>
    <row r="46" spans="2:13" ht="27.75" customHeight="1" x14ac:dyDescent="0.15">
      <c r="B46" s="1278"/>
      <c r="C46" s="1279"/>
      <c r="D46" s="104"/>
      <c r="E46" s="1284" t="s">
        <v>35</v>
      </c>
      <c r="F46" s="1284"/>
      <c r="G46" s="1284"/>
      <c r="H46" s="1285"/>
      <c r="I46" s="101">
        <v>13</v>
      </c>
      <c r="J46" s="102">
        <v>36</v>
      </c>
      <c r="K46" s="102">
        <v>21</v>
      </c>
      <c r="L46" s="102">
        <v>11</v>
      </c>
      <c r="M46" s="103">
        <v>21</v>
      </c>
    </row>
    <row r="47" spans="2:13" ht="27.75" customHeight="1" x14ac:dyDescent="0.15">
      <c r="B47" s="1278"/>
      <c r="C47" s="1279"/>
      <c r="D47" s="105"/>
      <c r="E47" s="1286" t="s">
        <v>36</v>
      </c>
      <c r="F47" s="1287"/>
      <c r="G47" s="1287"/>
      <c r="H47" s="1288"/>
      <c r="I47" s="101" t="s">
        <v>519</v>
      </c>
      <c r="J47" s="102" t="s">
        <v>519</v>
      </c>
      <c r="K47" s="102" t="s">
        <v>519</v>
      </c>
      <c r="L47" s="102" t="s">
        <v>519</v>
      </c>
      <c r="M47" s="103" t="s">
        <v>519</v>
      </c>
    </row>
    <row r="48" spans="2:13" ht="27.75" customHeight="1" x14ac:dyDescent="0.15">
      <c r="B48" s="1278"/>
      <c r="C48" s="1279"/>
      <c r="D48" s="100"/>
      <c r="E48" s="1284" t="s">
        <v>37</v>
      </c>
      <c r="F48" s="1284"/>
      <c r="G48" s="1284"/>
      <c r="H48" s="1285"/>
      <c r="I48" s="101" t="s">
        <v>519</v>
      </c>
      <c r="J48" s="102" t="s">
        <v>519</v>
      </c>
      <c r="K48" s="102" t="s">
        <v>519</v>
      </c>
      <c r="L48" s="102" t="s">
        <v>519</v>
      </c>
      <c r="M48" s="103" t="s">
        <v>519</v>
      </c>
    </row>
    <row r="49" spans="2:13" ht="27.75" customHeight="1" x14ac:dyDescent="0.15">
      <c r="B49" s="1280"/>
      <c r="C49" s="1281"/>
      <c r="D49" s="100"/>
      <c r="E49" s="1284" t="s">
        <v>38</v>
      </c>
      <c r="F49" s="1284"/>
      <c r="G49" s="1284"/>
      <c r="H49" s="1285"/>
      <c r="I49" s="101" t="s">
        <v>519</v>
      </c>
      <c r="J49" s="102" t="s">
        <v>519</v>
      </c>
      <c r="K49" s="102" t="s">
        <v>519</v>
      </c>
      <c r="L49" s="102" t="s">
        <v>519</v>
      </c>
      <c r="M49" s="103" t="s">
        <v>519</v>
      </c>
    </row>
    <row r="50" spans="2:13" ht="27.75" customHeight="1" x14ac:dyDescent="0.15">
      <c r="B50" s="1289" t="s">
        <v>39</v>
      </c>
      <c r="C50" s="1290"/>
      <c r="D50" s="106"/>
      <c r="E50" s="1284" t="s">
        <v>40</v>
      </c>
      <c r="F50" s="1284"/>
      <c r="G50" s="1284"/>
      <c r="H50" s="1285"/>
      <c r="I50" s="101">
        <v>5392</v>
      </c>
      <c r="J50" s="102">
        <v>5394</v>
      </c>
      <c r="K50" s="102">
        <v>5543</v>
      </c>
      <c r="L50" s="102">
        <v>5385</v>
      </c>
      <c r="M50" s="103">
        <v>5442</v>
      </c>
    </row>
    <row r="51" spans="2:13" ht="27.75" customHeight="1" x14ac:dyDescent="0.15">
      <c r="B51" s="1278"/>
      <c r="C51" s="1279"/>
      <c r="D51" s="100"/>
      <c r="E51" s="1284" t="s">
        <v>41</v>
      </c>
      <c r="F51" s="1284"/>
      <c r="G51" s="1284"/>
      <c r="H51" s="1285"/>
      <c r="I51" s="101">
        <v>1299</v>
      </c>
      <c r="J51" s="102">
        <v>1240</v>
      </c>
      <c r="K51" s="102">
        <v>1216</v>
      </c>
      <c r="L51" s="102">
        <v>1150</v>
      </c>
      <c r="M51" s="103">
        <v>1082</v>
      </c>
    </row>
    <row r="52" spans="2:13" ht="27.75" customHeight="1" x14ac:dyDescent="0.15">
      <c r="B52" s="1280"/>
      <c r="C52" s="1281"/>
      <c r="D52" s="100"/>
      <c r="E52" s="1284" t="s">
        <v>42</v>
      </c>
      <c r="F52" s="1284"/>
      <c r="G52" s="1284"/>
      <c r="H52" s="1285"/>
      <c r="I52" s="101">
        <v>29068</v>
      </c>
      <c r="J52" s="102">
        <v>30333</v>
      </c>
      <c r="K52" s="102">
        <v>30388</v>
      </c>
      <c r="L52" s="102">
        <v>30179</v>
      </c>
      <c r="M52" s="103">
        <v>29604</v>
      </c>
    </row>
    <row r="53" spans="2:13" ht="27.75" customHeight="1" thickBot="1" x14ac:dyDescent="0.2">
      <c r="B53" s="1291" t="s">
        <v>43</v>
      </c>
      <c r="C53" s="1292"/>
      <c r="D53" s="107"/>
      <c r="E53" s="1293" t="s">
        <v>44</v>
      </c>
      <c r="F53" s="1293"/>
      <c r="G53" s="1293"/>
      <c r="H53" s="1294"/>
      <c r="I53" s="108">
        <v>11904</v>
      </c>
      <c r="J53" s="109">
        <v>11937</v>
      </c>
      <c r="K53" s="109">
        <v>11076</v>
      </c>
      <c r="L53" s="109">
        <v>10913</v>
      </c>
      <c r="M53" s="110">
        <v>10810</v>
      </c>
    </row>
    <row r="54" spans="2:13" ht="27.75" customHeight="1" x14ac:dyDescent="0.15">
      <c r="B54" s="111" t="s">
        <v>45</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pQY0YC7DArFKTah5lT08aQMWhUGqv9ZguJFReyhQKTf9OruUsgaI9b6757/F5S5ZwYu01Y9HU3lzLCDfcK1lg==" saltValue="+o3qZoCpRj+TksTMv0Vq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3"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46</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97" t="s">
        <v>47</v>
      </c>
      <c r="D55" s="1297"/>
      <c r="E55" s="1298"/>
      <c r="F55" s="122">
        <v>2552</v>
      </c>
      <c r="G55" s="122">
        <v>2552</v>
      </c>
      <c r="H55" s="123">
        <v>2552</v>
      </c>
    </row>
    <row r="56" spans="2:8" ht="52.5" customHeight="1" x14ac:dyDescent="0.15">
      <c r="B56" s="124"/>
      <c r="C56" s="1299" t="s">
        <v>48</v>
      </c>
      <c r="D56" s="1299"/>
      <c r="E56" s="1300"/>
      <c r="F56" s="125">
        <v>691</v>
      </c>
      <c r="G56" s="125">
        <v>691</v>
      </c>
      <c r="H56" s="126">
        <v>691</v>
      </c>
    </row>
    <row r="57" spans="2:8" ht="53.25" customHeight="1" x14ac:dyDescent="0.15">
      <c r="B57" s="124"/>
      <c r="C57" s="1301" t="s">
        <v>49</v>
      </c>
      <c r="D57" s="1301"/>
      <c r="E57" s="1302"/>
      <c r="F57" s="127">
        <v>1798</v>
      </c>
      <c r="G57" s="127">
        <v>1714</v>
      </c>
      <c r="H57" s="128">
        <v>1722</v>
      </c>
    </row>
    <row r="58" spans="2:8" ht="45.75" customHeight="1" x14ac:dyDescent="0.15">
      <c r="B58" s="129"/>
      <c r="C58" s="1303" t="s">
        <v>602</v>
      </c>
      <c r="D58" s="1304"/>
      <c r="E58" s="1305"/>
      <c r="F58" s="382">
        <v>1119</v>
      </c>
      <c r="G58" s="382">
        <v>1119</v>
      </c>
      <c r="H58" s="383">
        <v>1120</v>
      </c>
    </row>
    <row r="59" spans="2:8" ht="45.75" customHeight="1" x14ac:dyDescent="0.15">
      <c r="B59" s="129"/>
      <c r="C59" s="1303" t="s">
        <v>603</v>
      </c>
      <c r="D59" s="1304"/>
      <c r="E59" s="1305"/>
      <c r="F59" s="382">
        <v>389</v>
      </c>
      <c r="G59" s="382">
        <v>389</v>
      </c>
      <c r="H59" s="383">
        <v>389</v>
      </c>
    </row>
    <row r="60" spans="2:8" ht="45.75" customHeight="1" x14ac:dyDescent="0.15">
      <c r="B60" s="129"/>
      <c r="C60" s="1303" t="s">
        <v>604</v>
      </c>
      <c r="D60" s="1304"/>
      <c r="E60" s="1305"/>
      <c r="F60" s="382">
        <v>110</v>
      </c>
      <c r="G60" s="382">
        <v>110</v>
      </c>
      <c r="H60" s="383">
        <v>110</v>
      </c>
    </row>
    <row r="61" spans="2:8" ht="45.75" customHeight="1" x14ac:dyDescent="0.15">
      <c r="B61" s="129"/>
      <c r="C61" s="1303" t="s">
        <v>605</v>
      </c>
      <c r="D61" s="1304"/>
      <c r="E61" s="1305"/>
      <c r="F61" s="382">
        <v>66</v>
      </c>
      <c r="G61" s="382">
        <v>66</v>
      </c>
      <c r="H61" s="383">
        <v>66</v>
      </c>
    </row>
    <row r="62" spans="2:8" ht="45.75" customHeight="1" thickBot="1" x14ac:dyDescent="0.2">
      <c r="B62" s="130"/>
      <c r="C62" s="1306" t="s">
        <v>606</v>
      </c>
      <c r="D62" s="1307"/>
      <c r="E62" s="1308"/>
      <c r="F62" s="384">
        <v>114</v>
      </c>
      <c r="G62" s="384">
        <v>30</v>
      </c>
      <c r="H62" s="385">
        <v>30</v>
      </c>
    </row>
    <row r="63" spans="2:8" ht="52.5" customHeight="1" thickBot="1" x14ac:dyDescent="0.2">
      <c r="B63" s="131"/>
      <c r="C63" s="1295" t="s">
        <v>50</v>
      </c>
      <c r="D63" s="1295"/>
      <c r="E63" s="1296"/>
      <c r="F63" s="132">
        <v>5041</v>
      </c>
      <c r="G63" s="132">
        <v>4957</v>
      </c>
      <c r="H63" s="133">
        <v>4965</v>
      </c>
    </row>
    <row r="64" spans="2:8" ht="15" customHeight="1" x14ac:dyDescent="0.15"/>
  </sheetData>
  <sheetProtection algorithmName="SHA-512" hashValue="C+10fyzr4jJ5JiFCAxBdSm+o+k1ybI7E0XKQ930eU2dWzB2M+poVF0oFo5vhj9o0J/v1Qk+4HOFv5sbwVvz1rg==" saltValue="mPSVHBXEG76aCyfMtvRm1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82E0-0535-4317-87D4-2EBCAA8C876C}">
  <sheetPr>
    <pageSetUpPr fitToPage="1"/>
  </sheetPr>
  <dimension ref="A1:WZM160"/>
  <sheetViews>
    <sheetView showGridLines="0" topLeftCell="AE64" zoomScale="80" zoomScaleNormal="80" zoomScaleSheetLayoutView="55" workbookViewId="0">
      <selection activeCell="DE60" sqref="DE6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2"/>
      <c r="DG4" s="282"/>
      <c r="DH4" s="282"/>
      <c r="DI4" s="282"/>
      <c r="DJ4" s="282"/>
      <c r="DK4" s="282"/>
      <c r="DL4" s="282"/>
      <c r="DM4" s="282"/>
      <c r="DN4" s="282"/>
      <c r="DO4" s="282"/>
      <c r="DP4" s="282"/>
      <c r="DQ4" s="282"/>
      <c r="DR4" s="282"/>
      <c r="DS4" s="282"/>
      <c r="DT4" s="282"/>
      <c r="DU4" s="282"/>
      <c r="DV4" s="282"/>
      <c r="DW4" s="282"/>
    </row>
    <row r="5" spans="1:143" s="28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2"/>
      <c r="DG5" s="282"/>
      <c r="DH5" s="282"/>
      <c r="DI5" s="282"/>
      <c r="DJ5" s="282"/>
      <c r="DK5" s="282"/>
      <c r="DL5" s="282"/>
      <c r="DM5" s="282"/>
      <c r="DN5" s="282"/>
      <c r="DO5" s="282"/>
      <c r="DP5" s="282"/>
      <c r="DQ5" s="282"/>
      <c r="DR5" s="282"/>
      <c r="DS5" s="282"/>
      <c r="DT5" s="282"/>
      <c r="DU5" s="282"/>
      <c r="DV5" s="282"/>
      <c r="DW5" s="282"/>
    </row>
    <row r="6" spans="1:143" s="28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2"/>
      <c r="DG6" s="282"/>
      <c r="DH6" s="282"/>
      <c r="DI6" s="282"/>
      <c r="DJ6" s="282"/>
      <c r="DK6" s="282"/>
      <c r="DL6" s="282"/>
      <c r="DM6" s="282"/>
      <c r="DN6" s="282"/>
      <c r="DO6" s="282"/>
      <c r="DP6" s="282"/>
      <c r="DQ6" s="282"/>
      <c r="DR6" s="282"/>
      <c r="DS6" s="282"/>
      <c r="DT6" s="282"/>
      <c r="DU6" s="282"/>
      <c r="DV6" s="282"/>
      <c r="DW6" s="282"/>
    </row>
    <row r="7" spans="1:143" s="28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2"/>
      <c r="DG7" s="282"/>
      <c r="DH7" s="282"/>
      <c r="DI7" s="282"/>
      <c r="DJ7" s="282"/>
      <c r="DK7" s="282"/>
      <c r="DL7" s="282"/>
      <c r="DM7" s="282"/>
      <c r="DN7" s="282"/>
      <c r="DO7" s="282"/>
      <c r="DP7" s="282"/>
      <c r="DQ7" s="282"/>
      <c r="DR7" s="282"/>
      <c r="DS7" s="282"/>
      <c r="DT7" s="282"/>
      <c r="DU7" s="282"/>
      <c r="DV7" s="282"/>
      <c r="DW7" s="282"/>
    </row>
    <row r="8" spans="1:143" s="28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2"/>
      <c r="DG8" s="282"/>
      <c r="DH8" s="282"/>
      <c r="DI8" s="282"/>
      <c r="DJ8" s="282"/>
      <c r="DK8" s="282"/>
      <c r="DL8" s="282"/>
      <c r="DM8" s="282"/>
      <c r="DN8" s="282"/>
      <c r="DO8" s="282"/>
      <c r="DP8" s="282"/>
      <c r="DQ8" s="282"/>
      <c r="DR8" s="282"/>
      <c r="DS8" s="282"/>
      <c r="DT8" s="282"/>
      <c r="DU8" s="282"/>
      <c r="DV8" s="282"/>
      <c r="DW8" s="282"/>
    </row>
    <row r="9" spans="1:143" s="28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2"/>
      <c r="DG9" s="282"/>
      <c r="DH9" s="282"/>
      <c r="DI9" s="282"/>
      <c r="DJ9" s="282"/>
      <c r="DK9" s="282"/>
      <c r="DL9" s="282"/>
      <c r="DM9" s="282"/>
      <c r="DN9" s="282"/>
      <c r="DO9" s="282"/>
      <c r="DP9" s="282"/>
      <c r="DQ9" s="282"/>
      <c r="DR9" s="282"/>
      <c r="DS9" s="282"/>
      <c r="DT9" s="282"/>
      <c r="DU9" s="282"/>
      <c r="DV9" s="282"/>
      <c r="DW9" s="282"/>
    </row>
    <row r="10" spans="1:143" s="28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2"/>
      <c r="DG10" s="282"/>
      <c r="DH10" s="282"/>
      <c r="DI10" s="282"/>
      <c r="DJ10" s="282"/>
      <c r="DK10" s="282"/>
      <c r="DL10" s="282"/>
      <c r="DM10" s="282"/>
      <c r="DN10" s="282"/>
      <c r="DO10" s="282"/>
      <c r="DP10" s="282"/>
      <c r="DQ10" s="282"/>
      <c r="DR10" s="282"/>
      <c r="DS10" s="282"/>
      <c r="DT10" s="282"/>
      <c r="DU10" s="282"/>
      <c r="DV10" s="282"/>
      <c r="DW10" s="282"/>
      <c r="EM10" s="281" t="s">
        <v>607</v>
      </c>
    </row>
    <row r="11" spans="1:143" s="28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2"/>
      <c r="DG11" s="282"/>
      <c r="DH11" s="282"/>
      <c r="DI11" s="282"/>
      <c r="DJ11" s="282"/>
      <c r="DK11" s="282"/>
      <c r="DL11" s="282"/>
      <c r="DM11" s="282"/>
      <c r="DN11" s="282"/>
      <c r="DO11" s="282"/>
      <c r="DP11" s="282"/>
      <c r="DQ11" s="282"/>
      <c r="DR11" s="282"/>
      <c r="DS11" s="282"/>
      <c r="DT11" s="282"/>
      <c r="DU11" s="282"/>
      <c r="DV11" s="282"/>
      <c r="DW11" s="282"/>
    </row>
    <row r="12" spans="1:143" s="28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2"/>
      <c r="DG12" s="282"/>
      <c r="DH12" s="282"/>
      <c r="DI12" s="282"/>
      <c r="DJ12" s="282"/>
      <c r="DK12" s="282"/>
      <c r="DL12" s="282"/>
      <c r="DM12" s="282"/>
      <c r="DN12" s="282"/>
      <c r="DO12" s="282"/>
      <c r="DP12" s="282"/>
      <c r="DQ12" s="282"/>
      <c r="DR12" s="282"/>
      <c r="DS12" s="282"/>
      <c r="DT12" s="282"/>
      <c r="DU12" s="282"/>
      <c r="DV12" s="282"/>
      <c r="DW12" s="282"/>
      <c r="EM12" s="281" t="s">
        <v>607</v>
      </c>
    </row>
    <row r="13" spans="1:143" s="28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2"/>
      <c r="DG13" s="282"/>
      <c r="DH13" s="282"/>
      <c r="DI13" s="282"/>
      <c r="DJ13" s="282"/>
      <c r="DK13" s="282"/>
      <c r="DL13" s="282"/>
      <c r="DM13" s="282"/>
      <c r="DN13" s="282"/>
      <c r="DO13" s="282"/>
      <c r="DP13" s="282"/>
      <c r="DQ13" s="282"/>
      <c r="DR13" s="282"/>
      <c r="DS13" s="282"/>
      <c r="DT13" s="282"/>
      <c r="DU13" s="282"/>
      <c r="DV13" s="282"/>
      <c r="DW13" s="282"/>
    </row>
    <row r="14" spans="1:143" s="28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2"/>
      <c r="DG14" s="282"/>
      <c r="DH14" s="282"/>
      <c r="DI14" s="282"/>
      <c r="DJ14" s="282"/>
      <c r="DK14" s="282"/>
      <c r="DL14" s="282"/>
      <c r="DM14" s="282"/>
      <c r="DN14" s="282"/>
      <c r="DO14" s="282"/>
      <c r="DP14" s="282"/>
      <c r="DQ14" s="282"/>
      <c r="DR14" s="282"/>
      <c r="DS14" s="282"/>
      <c r="DT14" s="282"/>
      <c r="DU14" s="282"/>
      <c r="DV14" s="282"/>
      <c r="DW14" s="282"/>
    </row>
    <row r="15" spans="1:143" s="28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2"/>
      <c r="DG15" s="282"/>
      <c r="DH15" s="282"/>
      <c r="DI15" s="282"/>
      <c r="DJ15" s="282"/>
      <c r="DK15" s="282"/>
      <c r="DL15" s="282"/>
      <c r="DM15" s="282"/>
      <c r="DN15" s="282"/>
      <c r="DO15" s="282"/>
      <c r="DP15" s="282"/>
      <c r="DQ15" s="282"/>
      <c r="DR15" s="282"/>
      <c r="DS15" s="282"/>
      <c r="DT15" s="282"/>
      <c r="DU15" s="282"/>
      <c r="DV15" s="282"/>
      <c r="DW15" s="282"/>
    </row>
    <row r="16" spans="1:143" s="28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2"/>
      <c r="DG16" s="282"/>
      <c r="DH16" s="282"/>
      <c r="DI16" s="282"/>
      <c r="DJ16" s="282"/>
      <c r="DK16" s="282"/>
      <c r="DL16" s="282"/>
      <c r="DM16" s="282"/>
      <c r="DN16" s="282"/>
      <c r="DO16" s="282"/>
      <c r="DP16" s="282"/>
      <c r="DQ16" s="282"/>
      <c r="DR16" s="282"/>
      <c r="DS16" s="282"/>
      <c r="DT16" s="282"/>
      <c r="DU16" s="282"/>
      <c r="DV16" s="282"/>
      <c r="DW16" s="282"/>
    </row>
    <row r="17" spans="1:351" s="28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2"/>
      <c r="DG17" s="282"/>
      <c r="DH17" s="282"/>
      <c r="DI17" s="282"/>
      <c r="DJ17" s="282"/>
      <c r="DK17" s="282"/>
      <c r="DL17" s="282"/>
      <c r="DM17" s="282"/>
      <c r="DN17" s="282"/>
      <c r="DO17" s="282"/>
      <c r="DP17" s="282"/>
      <c r="DQ17" s="282"/>
      <c r="DR17" s="282"/>
      <c r="DS17" s="282"/>
      <c r="DT17" s="282"/>
      <c r="DU17" s="282"/>
      <c r="DV17" s="282"/>
      <c r="DW17" s="282"/>
    </row>
    <row r="18" spans="1:351" s="28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2"/>
      <c r="DG18" s="282"/>
      <c r="DH18" s="282"/>
      <c r="DI18" s="282"/>
      <c r="DJ18" s="282"/>
      <c r="DK18" s="282"/>
      <c r="DL18" s="282"/>
      <c r="DM18" s="282"/>
      <c r="DN18" s="282"/>
      <c r="DO18" s="282"/>
      <c r="DP18" s="282"/>
      <c r="DQ18" s="282"/>
      <c r="DR18" s="282"/>
      <c r="DS18" s="282"/>
      <c r="DT18" s="282"/>
      <c r="DU18" s="282"/>
      <c r="DV18" s="282"/>
      <c r="DW18" s="28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611</v>
      </c>
      <c r="AO51" s="1315"/>
      <c r="AP51" s="1315"/>
      <c r="AQ51" s="1315"/>
      <c r="AR51" s="1315"/>
      <c r="AS51" s="1315"/>
      <c r="AT51" s="1315"/>
      <c r="AU51" s="1315"/>
      <c r="AV51" s="1315"/>
      <c r="AW51" s="1315"/>
      <c r="AX51" s="1315"/>
      <c r="AY51" s="1315"/>
      <c r="AZ51" s="1315"/>
      <c r="BA51" s="1315"/>
      <c r="BB51" s="1315" t="s">
        <v>612</v>
      </c>
      <c r="BC51" s="1315"/>
      <c r="BD51" s="1315"/>
      <c r="BE51" s="1315"/>
      <c r="BF51" s="1315"/>
      <c r="BG51" s="1315"/>
      <c r="BH51" s="1315"/>
      <c r="BI51" s="1315"/>
      <c r="BJ51" s="1315"/>
      <c r="BK51" s="1315"/>
      <c r="BL51" s="1315"/>
      <c r="BM51" s="1315"/>
      <c r="BN51" s="1315"/>
      <c r="BO51" s="1315"/>
      <c r="BP51" s="1314">
        <v>91</v>
      </c>
      <c r="BQ51" s="1314"/>
      <c r="BR51" s="1314"/>
      <c r="BS51" s="1314"/>
      <c r="BT51" s="1314"/>
      <c r="BU51" s="1314"/>
      <c r="BV51" s="1314"/>
      <c r="BW51" s="1314"/>
      <c r="BX51" s="1314">
        <v>92.9</v>
      </c>
      <c r="BY51" s="1314"/>
      <c r="BZ51" s="1314"/>
      <c r="CA51" s="1314"/>
      <c r="CB51" s="1314"/>
      <c r="CC51" s="1314"/>
      <c r="CD51" s="1314"/>
      <c r="CE51" s="1314"/>
      <c r="CF51" s="1314">
        <v>87.6</v>
      </c>
      <c r="CG51" s="1314"/>
      <c r="CH51" s="1314"/>
      <c r="CI51" s="1314"/>
      <c r="CJ51" s="1314"/>
      <c r="CK51" s="1314"/>
      <c r="CL51" s="1314"/>
      <c r="CM51" s="1314"/>
      <c r="CN51" s="1314">
        <v>85.6</v>
      </c>
      <c r="CO51" s="1314"/>
      <c r="CP51" s="1314"/>
      <c r="CQ51" s="1314"/>
      <c r="CR51" s="1314"/>
      <c r="CS51" s="1314"/>
      <c r="CT51" s="1314"/>
      <c r="CU51" s="1314"/>
      <c r="CV51" s="1314">
        <v>84.8</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613</v>
      </c>
      <c r="BC53" s="1315"/>
      <c r="BD53" s="1315"/>
      <c r="BE53" s="1315"/>
      <c r="BF53" s="1315"/>
      <c r="BG53" s="1315"/>
      <c r="BH53" s="1315"/>
      <c r="BI53" s="1315"/>
      <c r="BJ53" s="1315"/>
      <c r="BK53" s="1315"/>
      <c r="BL53" s="1315"/>
      <c r="BM53" s="1315"/>
      <c r="BN53" s="1315"/>
      <c r="BO53" s="1315"/>
      <c r="BP53" s="1314">
        <v>54.8</v>
      </c>
      <c r="BQ53" s="1314"/>
      <c r="BR53" s="1314"/>
      <c r="BS53" s="1314"/>
      <c r="BT53" s="1314"/>
      <c r="BU53" s="1314"/>
      <c r="BV53" s="1314"/>
      <c r="BW53" s="1314"/>
      <c r="BX53" s="1314">
        <v>55.5</v>
      </c>
      <c r="BY53" s="1314"/>
      <c r="BZ53" s="1314"/>
      <c r="CA53" s="1314"/>
      <c r="CB53" s="1314"/>
      <c r="CC53" s="1314"/>
      <c r="CD53" s="1314"/>
      <c r="CE53" s="1314"/>
      <c r="CF53" s="1314">
        <v>56.8</v>
      </c>
      <c r="CG53" s="1314"/>
      <c r="CH53" s="1314"/>
      <c r="CI53" s="1314"/>
      <c r="CJ53" s="1314"/>
      <c r="CK53" s="1314"/>
      <c r="CL53" s="1314"/>
      <c r="CM53" s="1314"/>
      <c r="CN53" s="1314">
        <v>57.8</v>
      </c>
      <c r="CO53" s="1314"/>
      <c r="CP53" s="1314"/>
      <c r="CQ53" s="1314"/>
      <c r="CR53" s="1314"/>
      <c r="CS53" s="1314"/>
      <c r="CT53" s="1314"/>
      <c r="CU53" s="1314"/>
      <c r="CV53" s="1314">
        <v>59</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614</v>
      </c>
      <c r="AO55" s="1313"/>
      <c r="AP55" s="1313"/>
      <c r="AQ55" s="1313"/>
      <c r="AR55" s="1313"/>
      <c r="AS55" s="1313"/>
      <c r="AT55" s="1313"/>
      <c r="AU55" s="1313"/>
      <c r="AV55" s="1313"/>
      <c r="AW55" s="1313"/>
      <c r="AX55" s="1313"/>
      <c r="AY55" s="1313"/>
      <c r="AZ55" s="1313"/>
      <c r="BA55" s="1313"/>
      <c r="BB55" s="1315" t="s">
        <v>612</v>
      </c>
      <c r="BC55" s="1315"/>
      <c r="BD55" s="1315"/>
      <c r="BE55" s="1315"/>
      <c r="BF55" s="1315"/>
      <c r="BG55" s="1315"/>
      <c r="BH55" s="1315"/>
      <c r="BI55" s="1315"/>
      <c r="BJ55" s="1315"/>
      <c r="BK55" s="1315"/>
      <c r="BL55" s="1315"/>
      <c r="BM55" s="1315"/>
      <c r="BN55" s="1315"/>
      <c r="BO55" s="1315"/>
      <c r="BP55" s="1314">
        <v>37.299999999999997</v>
      </c>
      <c r="BQ55" s="1314"/>
      <c r="BR55" s="1314"/>
      <c r="BS55" s="1314"/>
      <c r="BT55" s="1314"/>
      <c r="BU55" s="1314"/>
      <c r="BV55" s="1314"/>
      <c r="BW55" s="1314"/>
      <c r="BX55" s="1314">
        <v>33.9</v>
      </c>
      <c r="BY55" s="1314"/>
      <c r="BZ55" s="1314"/>
      <c r="CA55" s="1314"/>
      <c r="CB55" s="1314"/>
      <c r="CC55" s="1314"/>
      <c r="CD55" s="1314"/>
      <c r="CE55" s="1314"/>
      <c r="CF55" s="1314">
        <v>32.299999999999997</v>
      </c>
      <c r="CG55" s="1314"/>
      <c r="CH55" s="1314"/>
      <c r="CI55" s="1314"/>
      <c r="CJ55" s="1314"/>
      <c r="CK55" s="1314"/>
      <c r="CL55" s="1314"/>
      <c r="CM55" s="1314"/>
      <c r="CN55" s="1314">
        <v>35.200000000000003</v>
      </c>
      <c r="CO55" s="1314"/>
      <c r="CP55" s="1314"/>
      <c r="CQ55" s="1314"/>
      <c r="CR55" s="1314"/>
      <c r="CS55" s="1314"/>
      <c r="CT55" s="1314"/>
      <c r="CU55" s="1314"/>
      <c r="CV55" s="1314">
        <v>40.4</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613</v>
      </c>
      <c r="BC57" s="1315"/>
      <c r="BD57" s="1315"/>
      <c r="BE57" s="1315"/>
      <c r="BF57" s="1315"/>
      <c r="BG57" s="1315"/>
      <c r="BH57" s="1315"/>
      <c r="BI57" s="1315"/>
      <c r="BJ57" s="1315"/>
      <c r="BK57" s="1315"/>
      <c r="BL57" s="1315"/>
      <c r="BM57" s="1315"/>
      <c r="BN57" s="1315"/>
      <c r="BO57" s="1315"/>
      <c r="BP57" s="1314">
        <v>55.2</v>
      </c>
      <c r="BQ57" s="1314"/>
      <c r="BR57" s="1314"/>
      <c r="BS57" s="1314"/>
      <c r="BT57" s="1314"/>
      <c r="BU57" s="1314"/>
      <c r="BV57" s="1314"/>
      <c r="BW57" s="1314"/>
      <c r="BX57" s="1314">
        <v>55.4</v>
      </c>
      <c r="BY57" s="1314"/>
      <c r="BZ57" s="1314"/>
      <c r="CA57" s="1314"/>
      <c r="CB57" s="1314"/>
      <c r="CC57" s="1314"/>
      <c r="CD57" s="1314"/>
      <c r="CE57" s="1314"/>
      <c r="CF57" s="1314">
        <v>56.6</v>
      </c>
      <c r="CG57" s="1314"/>
      <c r="CH57" s="1314"/>
      <c r="CI57" s="1314"/>
      <c r="CJ57" s="1314"/>
      <c r="CK57" s="1314"/>
      <c r="CL57" s="1314"/>
      <c r="CM57" s="1314"/>
      <c r="CN57" s="1314">
        <v>56.9</v>
      </c>
      <c r="CO57" s="1314"/>
      <c r="CP57" s="1314"/>
      <c r="CQ57" s="1314"/>
      <c r="CR57" s="1314"/>
      <c r="CS57" s="1314"/>
      <c r="CT57" s="1314"/>
      <c r="CU57" s="1314"/>
      <c r="CV57" s="1314">
        <v>56.8</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618</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611</v>
      </c>
      <c r="AO73" s="1315"/>
      <c r="AP73" s="1315"/>
      <c r="AQ73" s="1315"/>
      <c r="AR73" s="1315"/>
      <c r="AS73" s="1315"/>
      <c r="AT73" s="1315"/>
      <c r="AU73" s="1315"/>
      <c r="AV73" s="1315"/>
      <c r="AW73" s="1315"/>
      <c r="AX73" s="1315"/>
      <c r="AY73" s="1315"/>
      <c r="AZ73" s="1315"/>
      <c r="BA73" s="1315"/>
      <c r="BB73" s="1315" t="s">
        <v>612</v>
      </c>
      <c r="BC73" s="1315"/>
      <c r="BD73" s="1315"/>
      <c r="BE73" s="1315"/>
      <c r="BF73" s="1315"/>
      <c r="BG73" s="1315"/>
      <c r="BH73" s="1315"/>
      <c r="BI73" s="1315"/>
      <c r="BJ73" s="1315"/>
      <c r="BK73" s="1315"/>
      <c r="BL73" s="1315"/>
      <c r="BM73" s="1315"/>
      <c r="BN73" s="1315"/>
      <c r="BO73" s="1315"/>
      <c r="BP73" s="1314">
        <v>91</v>
      </c>
      <c r="BQ73" s="1314"/>
      <c r="BR73" s="1314"/>
      <c r="BS73" s="1314"/>
      <c r="BT73" s="1314"/>
      <c r="BU73" s="1314"/>
      <c r="BV73" s="1314"/>
      <c r="BW73" s="1314"/>
      <c r="BX73" s="1314">
        <v>92.9</v>
      </c>
      <c r="BY73" s="1314"/>
      <c r="BZ73" s="1314"/>
      <c r="CA73" s="1314"/>
      <c r="CB73" s="1314"/>
      <c r="CC73" s="1314"/>
      <c r="CD73" s="1314"/>
      <c r="CE73" s="1314"/>
      <c r="CF73" s="1314">
        <v>87.6</v>
      </c>
      <c r="CG73" s="1314"/>
      <c r="CH73" s="1314"/>
      <c r="CI73" s="1314"/>
      <c r="CJ73" s="1314"/>
      <c r="CK73" s="1314"/>
      <c r="CL73" s="1314"/>
      <c r="CM73" s="1314"/>
      <c r="CN73" s="1314">
        <v>85.6</v>
      </c>
      <c r="CO73" s="1314"/>
      <c r="CP73" s="1314"/>
      <c r="CQ73" s="1314"/>
      <c r="CR73" s="1314"/>
      <c r="CS73" s="1314"/>
      <c r="CT73" s="1314"/>
      <c r="CU73" s="1314"/>
      <c r="CV73" s="1314">
        <v>84.8</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616</v>
      </c>
      <c r="BC75" s="1315"/>
      <c r="BD75" s="1315"/>
      <c r="BE75" s="1315"/>
      <c r="BF75" s="1315"/>
      <c r="BG75" s="1315"/>
      <c r="BH75" s="1315"/>
      <c r="BI75" s="1315"/>
      <c r="BJ75" s="1315"/>
      <c r="BK75" s="1315"/>
      <c r="BL75" s="1315"/>
      <c r="BM75" s="1315"/>
      <c r="BN75" s="1315"/>
      <c r="BO75" s="1315"/>
      <c r="BP75" s="1314">
        <v>9.9</v>
      </c>
      <c r="BQ75" s="1314"/>
      <c r="BR75" s="1314"/>
      <c r="BS75" s="1314"/>
      <c r="BT75" s="1314"/>
      <c r="BU75" s="1314"/>
      <c r="BV75" s="1314"/>
      <c r="BW75" s="1314"/>
      <c r="BX75" s="1314">
        <v>9.1</v>
      </c>
      <c r="BY75" s="1314"/>
      <c r="BZ75" s="1314"/>
      <c r="CA75" s="1314"/>
      <c r="CB75" s="1314"/>
      <c r="CC75" s="1314"/>
      <c r="CD75" s="1314"/>
      <c r="CE75" s="1314"/>
      <c r="CF75" s="1314">
        <v>9.4</v>
      </c>
      <c r="CG75" s="1314"/>
      <c r="CH75" s="1314"/>
      <c r="CI75" s="1314"/>
      <c r="CJ75" s="1314"/>
      <c r="CK75" s="1314"/>
      <c r="CL75" s="1314"/>
      <c r="CM75" s="1314"/>
      <c r="CN75" s="1314">
        <v>9.6999999999999993</v>
      </c>
      <c r="CO75" s="1314"/>
      <c r="CP75" s="1314"/>
      <c r="CQ75" s="1314"/>
      <c r="CR75" s="1314"/>
      <c r="CS75" s="1314"/>
      <c r="CT75" s="1314"/>
      <c r="CU75" s="1314"/>
      <c r="CV75" s="1314">
        <v>10.199999999999999</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614</v>
      </c>
      <c r="AO77" s="1313"/>
      <c r="AP77" s="1313"/>
      <c r="AQ77" s="1313"/>
      <c r="AR77" s="1313"/>
      <c r="AS77" s="1313"/>
      <c r="AT77" s="1313"/>
      <c r="AU77" s="1313"/>
      <c r="AV77" s="1313"/>
      <c r="AW77" s="1313"/>
      <c r="AX77" s="1313"/>
      <c r="AY77" s="1313"/>
      <c r="AZ77" s="1313"/>
      <c r="BA77" s="1313"/>
      <c r="BB77" s="1315" t="s">
        <v>612</v>
      </c>
      <c r="BC77" s="1315"/>
      <c r="BD77" s="1315"/>
      <c r="BE77" s="1315"/>
      <c r="BF77" s="1315"/>
      <c r="BG77" s="1315"/>
      <c r="BH77" s="1315"/>
      <c r="BI77" s="1315"/>
      <c r="BJ77" s="1315"/>
      <c r="BK77" s="1315"/>
      <c r="BL77" s="1315"/>
      <c r="BM77" s="1315"/>
      <c r="BN77" s="1315"/>
      <c r="BO77" s="1315"/>
      <c r="BP77" s="1314">
        <v>37.299999999999997</v>
      </c>
      <c r="BQ77" s="1314"/>
      <c r="BR77" s="1314"/>
      <c r="BS77" s="1314"/>
      <c r="BT77" s="1314"/>
      <c r="BU77" s="1314"/>
      <c r="BV77" s="1314"/>
      <c r="BW77" s="1314"/>
      <c r="BX77" s="1314">
        <v>33.9</v>
      </c>
      <c r="BY77" s="1314"/>
      <c r="BZ77" s="1314"/>
      <c r="CA77" s="1314"/>
      <c r="CB77" s="1314"/>
      <c r="CC77" s="1314"/>
      <c r="CD77" s="1314"/>
      <c r="CE77" s="1314"/>
      <c r="CF77" s="1314">
        <v>32.299999999999997</v>
      </c>
      <c r="CG77" s="1314"/>
      <c r="CH77" s="1314"/>
      <c r="CI77" s="1314"/>
      <c r="CJ77" s="1314"/>
      <c r="CK77" s="1314"/>
      <c r="CL77" s="1314"/>
      <c r="CM77" s="1314"/>
      <c r="CN77" s="1314">
        <v>35.200000000000003</v>
      </c>
      <c r="CO77" s="1314"/>
      <c r="CP77" s="1314"/>
      <c r="CQ77" s="1314"/>
      <c r="CR77" s="1314"/>
      <c r="CS77" s="1314"/>
      <c r="CT77" s="1314"/>
      <c r="CU77" s="1314"/>
      <c r="CV77" s="1314">
        <v>40.4</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616</v>
      </c>
      <c r="BC79" s="1315"/>
      <c r="BD79" s="1315"/>
      <c r="BE79" s="1315"/>
      <c r="BF79" s="1315"/>
      <c r="BG79" s="1315"/>
      <c r="BH79" s="1315"/>
      <c r="BI79" s="1315"/>
      <c r="BJ79" s="1315"/>
      <c r="BK79" s="1315"/>
      <c r="BL79" s="1315"/>
      <c r="BM79" s="1315"/>
      <c r="BN79" s="1315"/>
      <c r="BO79" s="1315"/>
      <c r="BP79" s="1314">
        <v>7.8</v>
      </c>
      <c r="BQ79" s="1314"/>
      <c r="BR79" s="1314"/>
      <c r="BS79" s="1314"/>
      <c r="BT79" s="1314"/>
      <c r="BU79" s="1314"/>
      <c r="BV79" s="1314"/>
      <c r="BW79" s="1314"/>
      <c r="BX79" s="1314">
        <v>7.4</v>
      </c>
      <c r="BY79" s="1314"/>
      <c r="BZ79" s="1314"/>
      <c r="CA79" s="1314"/>
      <c r="CB79" s="1314"/>
      <c r="CC79" s="1314"/>
      <c r="CD79" s="1314"/>
      <c r="CE79" s="1314"/>
      <c r="CF79" s="1314">
        <v>7</v>
      </c>
      <c r="CG79" s="1314"/>
      <c r="CH79" s="1314"/>
      <c r="CI79" s="1314"/>
      <c r="CJ79" s="1314"/>
      <c r="CK79" s="1314"/>
      <c r="CL79" s="1314"/>
      <c r="CM79" s="1314"/>
      <c r="CN79" s="1314">
        <v>6.9</v>
      </c>
      <c r="CO79" s="1314"/>
      <c r="CP79" s="1314"/>
      <c r="CQ79" s="1314"/>
      <c r="CR79" s="1314"/>
      <c r="CS79" s="1314"/>
      <c r="CT79" s="1314"/>
      <c r="CU79" s="1314"/>
      <c r="CV79" s="1314">
        <v>7</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sWSEqPn86OBPiCBee5bCE8liecrOPwYxSv8VNgQ9qZNGPzd0Dz4NJYFxWMTm+0pHB0prRDFHX2sj1eageMg/Q==" saltValue="eUE2sS9Ty2CS+XQd6lWD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F5AA7-71DB-4F2E-BD54-BB87A2EB0F0D}">
  <sheetPr>
    <pageSetUpPr fitToPage="1"/>
  </sheetPr>
  <dimension ref="A1:DR125"/>
  <sheetViews>
    <sheetView showGridLines="0" tabSelected="1" topLeftCell="A97" zoomScale="80" zoomScaleNormal="80" zoomScaleSheetLayoutView="70" workbookViewId="0">
      <selection activeCell="CR16" sqref="CR16"/>
    </sheetView>
  </sheetViews>
  <sheetFormatPr defaultColWidth="0" defaultRowHeight="13.5" customHeight="1" zeroHeight="1" x14ac:dyDescent="0.15"/>
  <cols>
    <col min="1" max="34" width="2.5" style="282" customWidth="1"/>
    <col min="35" max="122" width="2.5" style="281" customWidth="1"/>
    <col min="123" max="16384" width="2.5" style="281" hidden="1"/>
  </cols>
  <sheetData>
    <row r="1" spans="1:34" ht="13.5"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1:34" x14ac:dyDescent="0.15">
      <c r="S2" s="281"/>
      <c r="AH2" s="281"/>
    </row>
    <row r="3" spans="1:34"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row>
    <row r="4" spans="1:34" x14ac:dyDescent="0.15"/>
    <row r="5" spans="1:34" x14ac:dyDescent="0.15"/>
    <row r="6" spans="1:34" x14ac:dyDescent="0.15"/>
    <row r="7" spans="1:34" x14ac:dyDescent="0.15"/>
    <row r="8" spans="1:34" x14ac:dyDescent="0.15"/>
    <row r="9" spans="1:34" x14ac:dyDescent="0.15">
      <c r="AH9" s="28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1"/>
    </row>
    <row r="18" spans="12:34" x14ac:dyDescent="0.15"/>
    <row r="19" spans="12:34" x14ac:dyDescent="0.15"/>
    <row r="20" spans="12:34" x14ac:dyDescent="0.15">
      <c r="AH20" s="281"/>
    </row>
    <row r="21" spans="12:34" x14ac:dyDescent="0.15">
      <c r="AH21" s="281"/>
    </row>
    <row r="22" spans="12:34" x14ac:dyDescent="0.15"/>
    <row r="23" spans="12:34" x14ac:dyDescent="0.15"/>
    <row r="24" spans="12:34" x14ac:dyDescent="0.15">
      <c r="Q24" s="281"/>
    </row>
    <row r="25" spans="12:34" x14ac:dyDescent="0.15"/>
    <row r="26" spans="12:34" x14ac:dyDescent="0.15"/>
    <row r="27" spans="12:34" x14ac:dyDescent="0.15"/>
    <row r="28" spans="12:34" x14ac:dyDescent="0.15">
      <c r="O28" s="281"/>
      <c r="T28" s="281"/>
      <c r="AH28" s="281"/>
    </row>
    <row r="29" spans="12:34" x14ac:dyDescent="0.15"/>
    <row r="30" spans="12:34" x14ac:dyDescent="0.15"/>
    <row r="31" spans="12:34" x14ac:dyDescent="0.15">
      <c r="Q31" s="281"/>
    </row>
    <row r="32" spans="12:34" x14ac:dyDescent="0.15">
      <c r="L32" s="281"/>
    </row>
    <row r="33" spans="2:34" x14ac:dyDescent="0.15">
      <c r="C33" s="281"/>
      <c r="E33" s="281"/>
      <c r="G33" s="281"/>
      <c r="I33" s="281"/>
      <c r="X33" s="281"/>
    </row>
    <row r="34" spans="2:34" x14ac:dyDescent="0.15">
      <c r="B34" s="281"/>
      <c r="P34" s="281"/>
      <c r="R34" s="281"/>
      <c r="T34" s="281"/>
    </row>
    <row r="35" spans="2:34" x14ac:dyDescent="0.15">
      <c r="D35" s="281"/>
      <c r="W35" s="281"/>
      <c r="AC35" s="281"/>
      <c r="AD35" s="281"/>
      <c r="AE35" s="281"/>
      <c r="AF35" s="281"/>
      <c r="AG35" s="281"/>
      <c r="AH35" s="281"/>
    </row>
    <row r="36" spans="2:34" x14ac:dyDescent="0.15">
      <c r="H36" s="281"/>
      <c r="J36" s="281"/>
      <c r="K36" s="281"/>
      <c r="M36" s="281"/>
      <c r="Y36" s="281"/>
      <c r="Z36" s="281"/>
      <c r="AA36" s="281"/>
      <c r="AB36" s="281"/>
      <c r="AC36" s="281"/>
      <c r="AD36" s="281"/>
      <c r="AE36" s="281"/>
      <c r="AF36" s="281"/>
      <c r="AG36" s="281"/>
      <c r="AH36" s="281"/>
    </row>
    <row r="37" spans="2:34" x14ac:dyDescent="0.15">
      <c r="AH37" s="281"/>
    </row>
    <row r="38" spans="2:34" x14ac:dyDescent="0.15">
      <c r="AG38" s="281"/>
      <c r="AH38" s="281"/>
    </row>
    <row r="39" spans="2:34" x14ac:dyDescent="0.15"/>
    <row r="40" spans="2:34" x14ac:dyDescent="0.15">
      <c r="X40" s="281"/>
    </row>
    <row r="41" spans="2:34" x14ac:dyDescent="0.15">
      <c r="R41" s="281"/>
    </row>
    <row r="42" spans="2:34" x14ac:dyDescent="0.15">
      <c r="W42" s="281"/>
    </row>
    <row r="43" spans="2:34" x14ac:dyDescent="0.15">
      <c r="Y43" s="281"/>
      <c r="Z43" s="281"/>
      <c r="AA43" s="281"/>
      <c r="AB43" s="281"/>
      <c r="AC43" s="281"/>
      <c r="AD43" s="281"/>
      <c r="AE43" s="281"/>
      <c r="AF43" s="281"/>
      <c r="AG43" s="281"/>
      <c r="AH43" s="281"/>
    </row>
    <row r="44" spans="2:34" x14ac:dyDescent="0.15">
      <c r="AH44" s="281"/>
    </row>
    <row r="45" spans="2:34" x14ac:dyDescent="0.15">
      <c r="X45" s="281"/>
    </row>
    <row r="46" spans="2:34" x14ac:dyDescent="0.15"/>
    <row r="47" spans="2:34" x14ac:dyDescent="0.15"/>
    <row r="48" spans="2:34" x14ac:dyDescent="0.15">
      <c r="W48" s="281"/>
      <c r="Y48" s="281"/>
      <c r="Z48" s="281"/>
      <c r="AA48" s="281"/>
      <c r="AB48" s="281"/>
      <c r="AC48" s="281"/>
      <c r="AD48" s="281"/>
      <c r="AE48" s="281"/>
      <c r="AF48" s="281"/>
      <c r="AG48" s="281"/>
      <c r="AH48" s="281"/>
    </row>
    <row r="49" spans="28:34" x14ac:dyDescent="0.15"/>
    <row r="50" spans="28:34" x14ac:dyDescent="0.15">
      <c r="AE50" s="281"/>
      <c r="AF50" s="281"/>
      <c r="AG50" s="281"/>
      <c r="AH50" s="281"/>
    </row>
    <row r="51" spans="28:34" x14ac:dyDescent="0.15">
      <c r="AC51" s="281"/>
      <c r="AD51" s="281"/>
      <c r="AE51" s="281"/>
      <c r="AF51" s="281"/>
      <c r="AG51" s="281"/>
      <c r="AH51" s="281"/>
    </row>
    <row r="52" spans="28:34" x14ac:dyDescent="0.15"/>
    <row r="53" spans="28:34" x14ac:dyDescent="0.15">
      <c r="AF53" s="281"/>
      <c r="AG53" s="281"/>
      <c r="AH53" s="281"/>
    </row>
    <row r="54" spans="28:34" x14ac:dyDescent="0.15">
      <c r="AH54" s="281"/>
    </row>
    <row r="55" spans="28:34" x14ac:dyDescent="0.15"/>
    <row r="56" spans="28:34" x14ac:dyDescent="0.15">
      <c r="AB56" s="281"/>
      <c r="AC56" s="281"/>
      <c r="AD56" s="281"/>
      <c r="AE56" s="281"/>
      <c r="AF56" s="281"/>
      <c r="AG56" s="281"/>
      <c r="AH56" s="281"/>
    </row>
    <row r="57" spans="28:34" x14ac:dyDescent="0.15">
      <c r="AH57" s="281"/>
    </row>
    <row r="58" spans="28:34" x14ac:dyDescent="0.15">
      <c r="AH58" s="281"/>
    </row>
    <row r="59" spans="28:34" x14ac:dyDescent="0.15"/>
    <row r="60" spans="28:34" x14ac:dyDescent="0.15"/>
    <row r="61" spans="28:34" x14ac:dyDescent="0.15"/>
    <row r="62" spans="28:34" x14ac:dyDescent="0.15"/>
    <row r="63" spans="28:34" x14ac:dyDescent="0.15">
      <c r="AH63" s="281"/>
    </row>
    <row r="64" spans="28:34" x14ac:dyDescent="0.15">
      <c r="AG64" s="281"/>
      <c r="AH64" s="281"/>
    </row>
    <row r="65" spans="28:34" x14ac:dyDescent="0.15"/>
    <row r="66" spans="28:34" x14ac:dyDescent="0.15"/>
    <row r="67" spans="28:34" x14ac:dyDescent="0.15"/>
    <row r="68" spans="28:34" x14ac:dyDescent="0.15">
      <c r="AB68" s="281"/>
      <c r="AC68" s="281"/>
      <c r="AD68" s="281"/>
      <c r="AE68" s="281"/>
      <c r="AF68" s="281"/>
      <c r="AG68" s="281"/>
      <c r="AH68" s="281"/>
    </row>
    <row r="69" spans="28:34" x14ac:dyDescent="0.15">
      <c r="AF69" s="281"/>
      <c r="AG69" s="281"/>
      <c r="AH69" s="281"/>
    </row>
    <row r="70" spans="28:34" x14ac:dyDescent="0.15"/>
    <row r="71" spans="28:34" x14ac:dyDescent="0.15"/>
    <row r="72" spans="28:34" x14ac:dyDescent="0.15"/>
    <row r="73" spans="28:34" x14ac:dyDescent="0.15"/>
    <row r="74" spans="28:34" x14ac:dyDescent="0.15"/>
    <row r="75" spans="28:34" x14ac:dyDescent="0.15">
      <c r="AH75" s="281"/>
    </row>
    <row r="76" spans="28:34" x14ac:dyDescent="0.15">
      <c r="AF76" s="281"/>
      <c r="AG76" s="281"/>
      <c r="AH76" s="281"/>
    </row>
    <row r="77" spans="28:34" x14ac:dyDescent="0.15">
      <c r="AG77" s="281"/>
      <c r="AH77" s="281"/>
    </row>
    <row r="78" spans="28:34" x14ac:dyDescent="0.15"/>
    <row r="79" spans="28:34" x14ac:dyDescent="0.15"/>
    <row r="80" spans="28:34" x14ac:dyDescent="0.15"/>
    <row r="81" spans="25:34" x14ac:dyDescent="0.15"/>
    <row r="82" spans="25:34" x14ac:dyDescent="0.15">
      <c r="Y82" s="281"/>
    </row>
    <row r="83" spans="25:34" x14ac:dyDescent="0.15">
      <c r="Y83" s="281"/>
      <c r="Z83" s="281"/>
      <c r="AA83" s="281"/>
      <c r="AB83" s="281"/>
      <c r="AC83" s="281"/>
      <c r="AD83" s="281"/>
      <c r="AE83" s="281"/>
      <c r="AF83" s="281"/>
      <c r="AG83" s="281"/>
      <c r="AH83" s="281"/>
    </row>
    <row r="84" spans="25:34" x14ac:dyDescent="0.15"/>
    <row r="85" spans="25:34" x14ac:dyDescent="0.15"/>
    <row r="86" spans="25:34" x14ac:dyDescent="0.15"/>
    <row r="87" spans="25:34" x14ac:dyDescent="0.15"/>
    <row r="88" spans="25:34" x14ac:dyDescent="0.15">
      <c r="AH88" s="28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1"/>
      <c r="AG94" s="281"/>
      <c r="AH94" s="281"/>
    </row>
    <row r="95" spans="25:34" ht="13.5" customHeight="1" x14ac:dyDescent="0.15">
      <c r="AH95" s="28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1"/>
    </row>
    <row r="102" spans="33:34" ht="13.5" customHeight="1" x14ac:dyDescent="0.15"/>
    <row r="103" spans="33:34" ht="13.5" customHeight="1" x14ac:dyDescent="0.15"/>
    <row r="104" spans="33:34" ht="13.5" customHeight="1" x14ac:dyDescent="0.15">
      <c r="AG104" s="281"/>
      <c r="AH104" s="28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1"/>
    </row>
    <row r="117" spans="34:122" ht="13.5" customHeight="1" x14ac:dyDescent="0.15"/>
    <row r="118" spans="34:122" ht="13.5" customHeight="1" x14ac:dyDescent="0.15"/>
    <row r="119" spans="34:122" ht="13.5" customHeight="1" x14ac:dyDescent="0.15"/>
    <row r="120" spans="34:122" ht="13.5" customHeight="1" x14ac:dyDescent="0.15">
      <c r="AH120" s="281"/>
    </row>
    <row r="121" spans="34:122" ht="13.5" customHeight="1" x14ac:dyDescent="0.15">
      <c r="AH121" s="281"/>
    </row>
    <row r="122" spans="34:122" ht="13.5" customHeight="1" x14ac:dyDescent="0.15"/>
    <row r="123" spans="34:122" ht="13.5" customHeight="1" x14ac:dyDescent="0.15"/>
    <row r="124" spans="34:122" ht="13.5" customHeight="1" x14ac:dyDescent="0.15"/>
    <row r="125" spans="34:122" ht="13.5" customHeight="1" x14ac:dyDescent="0.15">
      <c r="DR125" s="281" t="s">
        <v>507</v>
      </c>
    </row>
  </sheetData>
  <sheetProtection algorithmName="SHA-512" hashValue="7A6iCrK1Abj092QnEv8cH/uSV0amCbhQVJeGh9pXA+4H9PMYgTb5dJTABJG+emkC7I4iSQJry1FSq3gTLnw9JA==" saltValue="2ida3meMBg/HEYSFHS5J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3369C-2D83-4D2C-87D9-50A1FA2E4BC0}">
  <sheetPr>
    <pageSetUpPr fitToPage="1"/>
  </sheetPr>
  <dimension ref="A1:DR125"/>
  <sheetViews>
    <sheetView showGridLines="0" topLeftCell="E97" zoomScale="80" zoomScaleNormal="80" zoomScaleSheetLayoutView="55" workbookViewId="0">
      <selection activeCell="AF111" sqref="AF111"/>
    </sheetView>
  </sheetViews>
  <sheetFormatPr defaultColWidth="0" defaultRowHeight="13.5" customHeight="1" zeroHeight="1" x14ac:dyDescent="0.15"/>
  <cols>
    <col min="1" max="34" width="2.5" style="282" customWidth="1"/>
    <col min="35" max="122" width="2.5" style="281" customWidth="1"/>
    <col min="123" max="16384" width="2.5" style="281" hidden="1"/>
  </cols>
  <sheetData>
    <row r="1" spans="2:34" ht="13.5" customHeight="1"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2:34" x14ac:dyDescent="0.15">
      <c r="S2" s="281"/>
      <c r="AH2" s="281"/>
    </row>
    <row r="3" spans="2:34"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row>
    <row r="4" spans="2:34" x14ac:dyDescent="0.15"/>
    <row r="5" spans="2:34" x14ac:dyDescent="0.15"/>
    <row r="6" spans="2:34" x14ac:dyDescent="0.15"/>
    <row r="7" spans="2:34" x14ac:dyDescent="0.15"/>
    <row r="8" spans="2:34" x14ac:dyDescent="0.15"/>
    <row r="9" spans="2:34" x14ac:dyDescent="0.15">
      <c r="AH9" s="28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1"/>
    </row>
    <row r="18" spans="12:34" x14ac:dyDescent="0.15"/>
    <row r="19" spans="12:34" x14ac:dyDescent="0.15"/>
    <row r="20" spans="12:34" x14ac:dyDescent="0.15">
      <c r="AH20" s="281"/>
    </row>
    <row r="21" spans="12:34" x14ac:dyDescent="0.15">
      <c r="AH21" s="281"/>
    </row>
    <row r="22" spans="12:34" x14ac:dyDescent="0.15"/>
    <row r="23" spans="12:34" x14ac:dyDescent="0.15"/>
    <row r="24" spans="12:34" x14ac:dyDescent="0.15">
      <c r="Q24" s="281"/>
    </row>
    <row r="25" spans="12:34" x14ac:dyDescent="0.15"/>
    <row r="26" spans="12:34" x14ac:dyDescent="0.15"/>
    <row r="27" spans="12:34" x14ac:dyDescent="0.15"/>
    <row r="28" spans="12:34" x14ac:dyDescent="0.15">
      <c r="O28" s="281"/>
      <c r="T28" s="281"/>
      <c r="AH28" s="281"/>
    </row>
    <row r="29" spans="12:34" x14ac:dyDescent="0.15"/>
    <row r="30" spans="12:34" x14ac:dyDescent="0.15"/>
    <row r="31" spans="12:34" x14ac:dyDescent="0.15">
      <c r="Q31" s="281"/>
    </row>
    <row r="32" spans="12:34" x14ac:dyDescent="0.15">
      <c r="L32" s="281"/>
    </row>
    <row r="33" spans="2:34" x14ac:dyDescent="0.15">
      <c r="C33" s="281"/>
      <c r="E33" s="281"/>
      <c r="G33" s="281"/>
      <c r="I33" s="281"/>
      <c r="X33" s="281"/>
    </row>
    <row r="34" spans="2:34" x14ac:dyDescent="0.15">
      <c r="B34" s="281"/>
      <c r="P34" s="281"/>
      <c r="R34" s="281"/>
      <c r="T34" s="281"/>
    </row>
    <row r="35" spans="2:34" x14ac:dyDescent="0.15">
      <c r="D35" s="281"/>
      <c r="W35" s="281"/>
      <c r="AC35" s="281"/>
      <c r="AD35" s="281"/>
      <c r="AE35" s="281"/>
      <c r="AF35" s="281"/>
      <c r="AG35" s="281"/>
      <c r="AH35" s="281"/>
    </row>
    <row r="36" spans="2:34" x14ac:dyDescent="0.15">
      <c r="H36" s="281"/>
      <c r="J36" s="281"/>
      <c r="K36" s="281"/>
      <c r="M36" s="281"/>
      <c r="Y36" s="281"/>
      <c r="Z36" s="281"/>
      <c r="AA36" s="281"/>
      <c r="AB36" s="281"/>
      <c r="AC36" s="281"/>
      <c r="AD36" s="281"/>
      <c r="AE36" s="281"/>
      <c r="AF36" s="281"/>
      <c r="AG36" s="281"/>
      <c r="AH36" s="281"/>
    </row>
    <row r="37" spans="2:34" x14ac:dyDescent="0.15">
      <c r="AH37" s="281"/>
    </row>
    <row r="38" spans="2:34" x14ac:dyDescent="0.15">
      <c r="AG38" s="281"/>
      <c r="AH38" s="281"/>
    </row>
    <row r="39" spans="2:34" x14ac:dyDescent="0.15"/>
    <row r="40" spans="2:34" x14ac:dyDescent="0.15">
      <c r="X40" s="281"/>
    </row>
    <row r="41" spans="2:34" x14ac:dyDescent="0.15">
      <c r="R41" s="281"/>
    </row>
    <row r="42" spans="2:34" x14ac:dyDescent="0.15">
      <c r="W42" s="281"/>
    </row>
    <row r="43" spans="2:34" x14ac:dyDescent="0.15">
      <c r="Y43" s="281"/>
      <c r="Z43" s="281"/>
      <c r="AA43" s="281"/>
      <c r="AB43" s="281"/>
      <c r="AC43" s="281"/>
      <c r="AD43" s="281"/>
      <c r="AE43" s="281"/>
      <c r="AF43" s="281"/>
      <c r="AG43" s="281"/>
      <c r="AH43" s="281"/>
    </row>
    <row r="44" spans="2:34" x14ac:dyDescent="0.15">
      <c r="AH44" s="281"/>
    </row>
    <row r="45" spans="2:34" x14ac:dyDescent="0.15">
      <c r="X45" s="281"/>
    </row>
    <row r="46" spans="2:34" x14ac:dyDescent="0.15"/>
    <row r="47" spans="2:34" x14ac:dyDescent="0.15"/>
    <row r="48" spans="2:34" x14ac:dyDescent="0.15">
      <c r="W48" s="281"/>
      <c r="Y48" s="281"/>
      <c r="Z48" s="281"/>
      <c r="AA48" s="281"/>
      <c r="AB48" s="281"/>
      <c r="AC48" s="281"/>
      <c r="AD48" s="281"/>
      <c r="AE48" s="281"/>
      <c r="AF48" s="281"/>
      <c r="AG48" s="281"/>
      <c r="AH48" s="281"/>
    </row>
    <row r="49" spans="28:34" x14ac:dyDescent="0.15"/>
    <row r="50" spans="28:34" x14ac:dyDescent="0.15">
      <c r="AE50" s="281"/>
      <c r="AF50" s="281"/>
      <c r="AG50" s="281"/>
      <c r="AH50" s="281"/>
    </row>
    <row r="51" spans="28:34" x14ac:dyDescent="0.15">
      <c r="AC51" s="281"/>
      <c r="AD51" s="281"/>
      <c r="AE51" s="281"/>
      <c r="AF51" s="281"/>
      <c r="AG51" s="281"/>
      <c r="AH51" s="281"/>
    </row>
    <row r="52" spans="28:34" x14ac:dyDescent="0.15"/>
    <row r="53" spans="28:34" x14ac:dyDescent="0.15">
      <c r="AF53" s="281"/>
      <c r="AG53" s="281"/>
      <c r="AH53" s="281"/>
    </row>
    <row r="54" spans="28:34" x14ac:dyDescent="0.15">
      <c r="AH54" s="281"/>
    </row>
    <row r="55" spans="28:34" x14ac:dyDescent="0.15"/>
    <row r="56" spans="28:34" x14ac:dyDescent="0.15">
      <c r="AB56" s="281"/>
      <c r="AC56" s="281"/>
      <c r="AD56" s="281"/>
      <c r="AE56" s="281"/>
      <c r="AF56" s="281"/>
      <c r="AG56" s="281"/>
      <c r="AH56" s="281"/>
    </row>
    <row r="57" spans="28:34" x14ac:dyDescent="0.15">
      <c r="AH57" s="281"/>
    </row>
    <row r="58" spans="28:34" x14ac:dyDescent="0.15">
      <c r="AH58" s="281"/>
    </row>
    <row r="59" spans="28:34" x14ac:dyDescent="0.15">
      <c r="AG59" s="281"/>
      <c r="AH59" s="281"/>
    </row>
    <row r="60" spans="28:34" x14ac:dyDescent="0.15"/>
    <row r="61" spans="28:34" x14ac:dyDescent="0.15"/>
    <row r="62" spans="28:34" x14ac:dyDescent="0.15"/>
    <row r="63" spans="28:34" x14ac:dyDescent="0.15">
      <c r="AH63" s="281"/>
    </row>
    <row r="64" spans="28:34" x14ac:dyDescent="0.15">
      <c r="AG64" s="281"/>
      <c r="AH64" s="281"/>
    </row>
    <row r="65" spans="28:34" x14ac:dyDescent="0.15"/>
    <row r="66" spans="28:34" x14ac:dyDescent="0.15"/>
    <row r="67" spans="28:34" x14ac:dyDescent="0.15"/>
    <row r="68" spans="28:34" x14ac:dyDescent="0.15">
      <c r="AB68" s="281"/>
      <c r="AC68" s="281"/>
      <c r="AD68" s="281"/>
      <c r="AE68" s="281"/>
      <c r="AF68" s="281"/>
      <c r="AG68" s="281"/>
      <c r="AH68" s="281"/>
    </row>
    <row r="69" spans="28:34" x14ac:dyDescent="0.15">
      <c r="AF69" s="281"/>
      <c r="AG69" s="281"/>
      <c r="AH69" s="281"/>
    </row>
    <row r="70" spans="28:34" x14ac:dyDescent="0.15"/>
    <row r="71" spans="28:34" x14ac:dyDescent="0.15"/>
    <row r="72" spans="28:34" x14ac:dyDescent="0.15"/>
    <row r="73" spans="28:34" x14ac:dyDescent="0.15"/>
    <row r="74" spans="28:34" x14ac:dyDescent="0.15"/>
    <row r="75" spans="28:34" x14ac:dyDescent="0.15">
      <c r="AH75" s="281"/>
    </row>
    <row r="76" spans="28:34" x14ac:dyDescent="0.15">
      <c r="AF76" s="281"/>
      <c r="AG76" s="281"/>
      <c r="AH76" s="281"/>
    </row>
    <row r="77" spans="28:34" x14ac:dyDescent="0.15">
      <c r="AG77" s="281"/>
      <c r="AH77" s="281"/>
    </row>
    <row r="78" spans="28:34" x14ac:dyDescent="0.15"/>
    <row r="79" spans="28:34" x14ac:dyDescent="0.15"/>
    <row r="80" spans="28:34" x14ac:dyDescent="0.15"/>
    <row r="81" spans="25:34" x14ac:dyDescent="0.15"/>
    <row r="82" spans="25:34" x14ac:dyDescent="0.15">
      <c r="Y82" s="281"/>
    </row>
    <row r="83" spans="25:34" x14ac:dyDescent="0.15">
      <c r="Y83" s="281"/>
      <c r="Z83" s="281"/>
      <c r="AA83" s="281"/>
      <c r="AB83" s="281"/>
      <c r="AC83" s="281"/>
      <c r="AD83" s="281"/>
      <c r="AE83" s="281"/>
      <c r="AF83" s="281"/>
      <c r="AG83" s="281"/>
      <c r="AH83" s="281"/>
    </row>
    <row r="84" spans="25:34" x14ac:dyDescent="0.15"/>
    <row r="85" spans="25:34" x14ac:dyDescent="0.15"/>
    <row r="86" spans="25:34" x14ac:dyDescent="0.15"/>
    <row r="87" spans="25:34" x14ac:dyDescent="0.15"/>
    <row r="88" spans="25:34" x14ac:dyDescent="0.15">
      <c r="AH88" s="28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1"/>
      <c r="AG94" s="281"/>
      <c r="AH94" s="281"/>
    </row>
    <row r="95" spans="25:34" ht="13.5" customHeight="1" x14ac:dyDescent="0.15">
      <c r="AH95" s="28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1"/>
    </row>
    <row r="102" spans="33:34" ht="13.5" customHeight="1" x14ac:dyDescent="0.15"/>
    <row r="103" spans="33:34" ht="13.5" customHeight="1" x14ac:dyDescent="0.15"/>
    <row r="104" spans="33:34" ht="13.5" customHeight="1" x14ac:dyDescent="0.15">
      <c r="AG104" s="281"/>
      <c r="AH104" s="28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1"/>
    </row>
    <row r="117" spans="34:122" ht="13.5" customHeight="1" x14ac:dyDescent="0.15"/>
    <row r="118" spans="34:122" ht="13.5" customHeight="1" x14ac:dyDescent="0.15"/>
    <row r="119" spans="34:122" ht="13.5" customHeight="1" x14ac:dyDescent="0.15"/>
    <row r="120" spans="34:122" ht="13.5" customHeight="1" x14ac:dyDescent="0.15">
      <c r="AH120" s="281"/>
    </row>
    <row r="121" spans="34:122" ht="13.5" customHeight="1" x14ac:dyDescent="0.15">
      <c r="AH121" s="281"/>
    </row>
    <row r="122" spans="34:122" ht="13.5" customHeight="1" x14ac:dyDescent="0.15"/>
    <row r="123" spans="34:122" ht="13.5" customHeight="1" x14ac:dyDescent="0.15"/>
    <row r="124" spans="34:122" ht="13.5" customHeight="1" x14ac:dyDescent="0.15"/>
    <row r="125" spans="34:122" ht="13.5" customHeight="1" x14ac:dyDescent="0.15">
      <c r="DR125" s="281" t="s">
        <v>507</v>
      </c>
    </row>
  </sheetData>
  <sheetProtection algorithmName="SHA-512" hashValue="wMJ5VCEHp1DS/jkn5UJYbgX8XCbYNU90/NPem086aHTRCsxOOTdX67CQM9GplterYgYGyyKXWXtEoKABY51l6g==" saltValue="Gua7/ioJq2HTscccKN3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51</v>
      </c>
      <c r="E2" s="145"/>
      <c r="F2" s="146" t="s">
        <v>558</v>
      </c>
      <c r="G2" s="147"/>
      <c r="H2" s="148"/>
    </row>
    <row r="3" spans="1:8" x14ac:dyDescent="0.15">
      <c r="A3" s="144" t="s">
        <v>551</v>
      </c>
      <c r="B3" s="149"/>
      <c r="C3" s="150"/>
      <c r="D3" s="151">
        <v>54682</v>
      </c>
      <c r="E3" s="152"/>
      <c r="F3" s="153">
        <v>54227</v>
      </c>
      <c r="G3" s="154"/>
      <c r="H3" s="155"/>
    </row>
    <row r="4" spans="1:8" x14ac:dyDescent="0.15">
      <c r="A4" s="156"/>
      <c r="B4" s="157"/>
      <c r="C4" s="158"/>
      <c r="D4" s="159">
        <v>29130</v>
      </c>
      <c r="E4" s="160"/>
      <c r="F4" s="161">
        <v>29694</v>
      </c>
      <c r="G4" s="162"/>
      <c r="H4" s="163"/>
    </row>
    <row r="5" spans="1:8" x14ac:dyDescent="0.15">
      <c r="A5" s="144" t="s">
        <v>553</v>
      </c>
      <c r="B5" s="149"/>
      <c r="C5" s="150"/>
      <c r="D5" s="151">
        <v>57839</v>
      </c>
      <c r="E5" s="152"/>
      <c r="F5" s="153">
        <v>86564</v>
      </c>
      <c r="G5" s="154"/>
      <c r="H5" s="155"/>
    </row>
    <row r="6" spans="1:8" x14ac:dyDescent="0.15">
      <c r="A6" s="156"/>
      <c r="B6" s="157"/>
      <c r="C6" s="158"/>
      <c r="D6" s="159">
        <v>41868</v>
      </c>
      <c r="E6" s="160"/>
      <c r="F6" s="161">
        <v>44869</v>
      </c>
      <c r="G6" s="162"/>
      <c r="H6" s="163"/>
    </row>
    <row r="7" spans="1:8" x14ac:dyDescent="0.15">
      <c r="A7" s="144" t="s">
        <v>554</v>
      </c>
      <c r="B7" s="149"/>
      <c r="C7" s="150"/>
      <c r="D7" s="151">
        <v>36336</v>
      </c>
      <c r="E7" s="152"/>
      <c r="F7" s="153">
        <v>62698</v>
      </c>
      <c r="G7" s="154"/>
      <c r="H7" s="155"/>
    </row>
    <row r="8" spans="1:8" x14ac:dyDescent="0.15">
      <c r="A8" s="156"/>
      <c r="B8" s="157"/>
      <c r="C8" s="158"/>
      <c r="D8" s="159">
        <v>22074</v>
      </c>
      <c r="E8" s="160"/>
      <c r="F8" s="161">
        <v>31973</v>
      </c>
      <c r="G8" s="162"/>
      <c r="H8" s="163"/>
    </row>
    <row r="9" spans="1:8" x14ac:dyDescent="0.15">
      <c r="A9" s="144" t="s">
        <v>555</v>
      </c>
      <c r="B9" s="149"/>
      <c r="C9" s="150"/>
      <c r="D9" s="151">
        <v>47594</v>
      </c>
      <c r="E9" s="152"/>
      <c r="F9" s="153">
        <v>79245</v>
      </c>
      <c r="G9" s="154"/>
      <c r="H9" s="155"/>
    </row>
    <row r="10" spans="1:8" x14ac:dyDescent="0.15">
      <c r="A10" s="156"/>
      <c r="B10" s="157"/>
      <c r="C10" s="158"/>
      <c r="D10" s="159">
        <v>24981</v>
      </c>
      <c r="E10" s="160"/>
      <c r="F10" s="161">
        <v>40378</v>
      </c>
      <c r="G10" s="162"/>
      <c r="H10" s="163"/>
    </row>
    <row r="11" spans="1:8" x14ac:dyDescent="0.15">
      <c r="A11" s="144" t="s">
        <v>556</v>
      </c>
      <c r="B11" s="149"/>
      <c r="C11" s="150"/>
      <c r="D11" s="151">
        <v>30554</v>
      </c>
      <c r="E11" s="152"/>
      <c r="F11" s="153">
        <v>71604</v>
      </c>
      <c r="G11" s="154"/>
      <c r="H11" s="155"/>
    </row>
    <row r="12" spans="1:8" x14ac:dyDescent="0.15">
      <c r="A12" s="156"/>
      <c r="B12" s="157"/>
      <c r="C12" s="164"/>
      <c r="D12" s="159">
        <v>21345</v>
      </c>
      <c r="E12" s="160"/>
      <c r="F12" s="161">
        <v>45121</v>
      </c>
      <c r="G12" s="162"/>
      <c r="H12" s="163"/>
    </row>
    <row r="13" spans="1:8" x14ac:dyDescent="0.15">
      <c r="A13" s="144"/>
      <c r="B13" s="149"/>
      <c r="C13" s="165"/>
      <c r="D13" s="166">
        <v>45401</v>
      </c>
      <c r="E13" s="167"/>
      <c r="F13" s="168">
        <v>70868</v>
      </c>
      <c r="G13" s="169"/>
      <c r="H13" s="155"/>
    </row>
    <row r="14" spans="1:8" x14ac:dyDescent="0.15">
      <c r="A14" s="156"/>
      <c r="B14" s="157"/>
      <c r="C14" s="158"/>
      <c r="D14" s="159">
        <v>27880</v>
      </c>
      <c r="E14" s="160"/>
      <c r="F14" s="161">
        <v>38407</v>
      </c>
      <c r="G14" s="162"/>
      <c r="H14" s="163"/>
    </row>
    <row r="17" spans="1:11" x14ac:dyDescent="0.15">
      <c r="A17" s="140" t="s">
        <v>52</v>
      </c>
    </row>
    <row r="18" spans="1:11" x14ac:dyDescent="0.15">
      <c r="A18" s="170"/>
      <c r="B18" s="170" t="str">
        <f>実質収支比率等に係る経年分析!F$46</f>
        <v>H27</v>
      </c>
      <c r="C18" s="170" t="str">
        <f>実質収支比率等に係る経年分析!G$46</f>
        <v>H28</v>
      </c>
      <c r="D18" s="170" t="str">
        <f>実質収支比率等に係る経年分析!H$46</f>
        <v>H29</v>
      </c>
      <c r="E18" s="170" t="str">
        <f>実質収支比率等に係る経年分析!I$46</f>
        <v>H30</v>
      </c>
      <c r="F18" s="170" t="str">
        <f>実質収支比率等に係る経年分析!J$46</f>
        <v>R01</v>
      </c>
    </row>
    <row r="19" spans="1:11" x14ac:dyDescent="0.15">
      <c r="A19" s="170" t="s">
        <v>53</v>
      </c>
      <c r="B19" s="170">
        <f>ROUND(VALUE(SUBSTITUTE(実質収支比率等に係る経年分析!F$48,"▲","-")),2)</f>
        <v>1.7</v>
      </c>
      <c r="C19" s="170">
        <f>ROUND(VALUE(SUBSTITUTE(実質収支比率等に係る経年分析!G$48,"▲","-")),2)</f>
        <v>6.8</v>
      </c>
      <c r="D19" s="170">
        <f>ROUND(VALUE(SUBSTITUTE(実質収支比率等に係る経年分析!H$48,"▲","-")),2)</f>
        <v>5.24</v>
      </c>
      <c r="E19" s="170">
        <f>ROUND(VALUE(SUBSTITUTE(実質収支比率等に係る経年分析!I$48,"▲","-")),2)</f>
        <v>4.12</v>
      </c>
      <c r="F19" s="170">
        <f>ROUND(VALUE(SUBSTITUTE(実質収支比率等に係る経年分析!J$48,"▲","-")),2)</f>
        <v>4.8499999999999996</v>
      </c>
    </row>
    <row r="20" spans="1:11" x14ac:dyDescent="0.15">
      <c r="A20" s="170" t="s">
        <v>54</v>
      </c>
      <c r="B20" s="170">
        <f>ROUND(VALUE(SUBSTITUTE(実質収支比率等に係る経年分析!F$47,"▲","-")),2)</f>
        <v>15.86</v>
      </c>
      <c r="C20" s="170">
        <f>ROUND(VALUE(SUBSTITUTE(実質収支比率等に係る経年分析!G$47,"▲","-")),2)</f>
        <v>16.12</v>
      </c>
      <c r="D20" s="170">
        <f>ROUND(VALUE(SUBSTITUTE(実質収支比率等に係る経年分析!H$47,"▲","-")),2)</f>
        <v>17.079999999999998</v>
      </c>
      <c r="E20" s="170">
        <f>ROUND(VALUE(SUBSTITUTE(実質収支比率等に係る経年分析!I$47,"▲","-")),2)</f>
        <v>16.87</v>
      </c>
      <c r="F20" s="170">
        <f>ROUND(VALUE(SUBSTITUTE(実質収支比率等に係る経年分析!J$47,"▲","-")),2)</f>
        <v>16.850000000000001</v>
      </c>
    </row>
    <row r="21" spans="1:11" x14ac:dyDescent="0.15">
      <c r="A21" s="170" t="s">
        <v>55</v>
      </c>
      <c r="B21" s="170">
        <f>IF(ISNUMBER(VALUE(SUBSTITUTE(実質収支比率等に係る経年分析!F$49,"▲","-"))),ROUND(VALUE(SUBSTITUTE(実質収支比率等に係る経年分析!F$49,"▲","-")),2),NA())</f>
        <v>-10.029999999999999</v>
      </c>
      <c r="C21" s="170">
        <f>IF(ISNUMBER(VALUE(SUBSTITUTE(実質収支比率等に係る経年分析!G$49,"▲","-"))),ROUND(VALUE(SUBSTITUTE(実質収支比率等に係る経年分析!G$49,"▲","-")),2),NA())</f>
        <v>5.07</v>
      </c>
      <c r="D21" s="170">
        <f>IF(ISNUMBER(VALUE(SUBSTITUTE(実質収支比率等に係る経年分析!H$49,"▲","-"))),ROUND(VALUE(SUBSTITUTE(実質収支比率等に係る経年分析!H$49,"▲","-")),2),NA())</f>
        <v>-0.82</v>
      </c>
      <c r="E21" s="170">
        <f>IF(ISNUMBER(VALUE(SUBSTITUTE(実質収支比率等に係る経年分析!I$49,"▲","-"))),ROUND(VALUE(SUBSTITUTE(実質収支比率等に係る経年分析!I$49,"▲","-")),2),NA())</f>
        <v>-1.06</v>
      </c>
      <c r="F21" s="170">
        <f>IF(ISNUMBER(VALUE(SUBSTITUTE(実質収支比率等に係る経年分析!J$49,"▲","-"))),ROUND(VALUE(SUBSTITUTE(実質収支比率等に係る経年分析!J$49,"▲","-")),2),NA())</f>
        <v>0.75</v>
      </c>
    </row>
    <row r="24" spans="1:11" x14ac:dyDescent="0.15">
      <c r="A24" s="140" t="s">
        <v>56</v>
      </c>
    </row>
    <row r="25" spans="1:11" x14ac:dyDescent="0.15">
      <c r="A25" s="171"/>
      <c r="B25" s="171" t="str">
        <f>連結実質赤字比率に係る赤字・黒字の構成分析!F$33</f>
        <v>H27</v>
      </c>
      <c r="C25" s="171"/>
      <c r="D25" s="171" t="str">
        <f>連結実質赤字比率に係る赤字・黒字の構成分析!G$33</f>
        <v>H28</v>
      </c>
      <c r="E25" s="171"/>
      <c r="F25" s="171" t="str">
        <f>連結実質赤字比率に係る赤字・黒字の構成分析!H$33</f>
        <v>H29</v>
      </c>
      <c r="G25" s="171"/>
      <c r="H25" s="171" t="str">
        <f>連結実質赤字比率に係る赤字・黒字の構成分析!I$33</f>
        <v>H30</v>
      </c>
      <c r="I25" s="171"/>
      <c r="J25" s="171" t="str">
        <f>連結実質赤字比率に係る赤字・黒字の構成分析!J$33</f>
        <v>R01</v>
      </c>
      <c r="K25" s="171"/>
    </row>
    <row r="26" spans="1:11" x14ac:dyDescent="0.15">
      <c r="A26" s="171"/>
      <c r="B26" s="171" t="s">
        <v>57</v>
      </c>
      <c r="C26" s="171" t="s">
        <v>58</v>
      </c>
      <c r="D26" s="171" t="s">
        <v>57</v>
      </c>
      <c r="E26" s="171" t="s">
        <v>58</v>
      </c>
      <c r="F26" s="171" t="s">
        <v>57</v>
      </c>
      <c r="G26" s="171" t="s">
        <v>58</v>
      </c>
      <c r="H26" s="171" t="s">
        <v>57</v>
      </c>
      <c r="I26" s="171" t="s">
        <v>58</v>
      </c>
      <c r="J26" s="171" t="s">
        <v>57</v>
      </c>
      <c r="K26" s="171" t="s">
        <v>58</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0.28000000000000003</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0.02</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7.0000000000000007E-2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0.02</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0.01</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介護サービス事業特別会計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0.03</v>
      </c>
    </row>
    <row r="30" spans="1:11" x14ac:dyDescent="0.15">
      <c r="A30" s="171" t="str">
        <f>IF(連結実質赤字比率に係る赤字・黒字の構成分析!C$40="",NA(),連結実質赤字比率に係る赤字・黒字の構成分析!C$40)</f>
        <v>農業集落排水事業特別会計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0.37</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0.03</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0.06</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0.06</v>
      </c>
    </row>
    <row r="31" spans="1:11" x14ac:dyDescent="0.15">
      <c r="A31" s="171" t="str">
        <f>IF(連結実質赤字比率に係る赤字・黒字の構成分析!C$39="",NA(),連結実質赤字比率に係る赤字・黒字の構成分析!C$39)</f>
        <v>大生郷特定公共下水道事業特別会計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0.08</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0.77</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0.86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0.23</v>
      </c>
    </row>
    <row r="33" spans="1:16" x14ac:dyDescent="0.15">
      <c r="A33" s="171" t="str">
        <f>IF(連結実質赤字比率に係る赤字・黒字の構成分析!C$37="",NA(),連結実質赤字比率に係る赤字・黒字の構成分析!C$37)</f>
        <v>介護保険特別会計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0.28999999999999998</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0.45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0.31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0.42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0.26</v>
      </c>
    </row>
    <row r="34" spans="1:16" x14ac:dyDescent="0.15">
      <c r="A34" s="171" t="str">
        <f>IF(連結実質赤字比率に係る赤字・黒字の構成分析!C$36="",NA(),連結実質赤字比率に係る赤字・黒字の構成分析!C$36)</f>
        <v>公共下水道事業特別会計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0.15</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0.28999999999999998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0.19</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0.11</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0.61</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1.7</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5.24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4.1100000000000003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4.8499999999999996</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3.03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3.68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4.4800000000000004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5.0999999999999996</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5.48</v>
      </c>
    </row>
    <row r="39" spans="1:16" x14ac:dyDescent="0.15">
      <c r="A39" s="140" t="s">
        <v>59</v>
      </c>
    </row>
    <row r="40" spans="1:16" x14ac:dyDescent="0.15">
      <c r="A40" s="172"/>
      <c r="B40" s="172" t="str">
        <f>'実質公債費比率（分子）の構造'!K$44</f>
        <v>H27</v>
      </c>
      <c r="C40" s="172"/>
      <c r="D40" s="172"/>
      <c r="E40" s="172" t="str">
        <f>'実質公債費比率（分子）の構造'!L$44</f>
        <v>H28</v>
      </c>
      <c r="F40" s="172"/>
      <c r="G40" s="172"/>
      <c r="H40" s="172" t="str">
        <f>'実質公債費比率（分子）の構造'!M$44</f>
        <v>H29</v>
      </c>
      <c r="I40" s="172"/>
      <c r="J40" s="172"/>
      <c r="K40" s="172" t="str">
        <f>'実質公債費比率（分子）の構造'!N$44</f>
        <v>H30</v>
      </c>
      <c r="L40" s="172"/>
      <c r="M40" s="172"/>
      <c r="N40" s="172" t="str">
        <f>'実質公債費比率（分子）の構造'!O$44</f>
        <v>R01</v>
      </c>
      <c r="O40" s="172"/>
      <c r="P40" s="172"/>
    </row>
    <row r="41" spans="1:16" x14ac:dyDescent="0.15">
      <c r="A41" s="172"/>
      <c r="B41" s="172" t="s">
        <v>60</v>
      </c>
      <c r="C41" s="172"/>
      <c r="D41" s="172" t="s">
        <v>61</v>
      </c>
      <c r="E41" s="172" t="s">
        <v>60</v>
      </c>
      <c r="F41" s="172"/>
      <c r="G41" s="172" t="s">
        <v>61</v>
      </c>
      <c r="H41" s="172" t="s">
        <v>60</v>
      </c>
      <c r="I41" s="172"/>
      <c r="J41" s="172" t="s">
        <v>61</v>
      </c>
      <c r="K41" s="172" t="s">
        <v>60</v>
      </c>
      <c r="L41" s="172"/>
      <c r="M41" s="172" t="s">
        <v>61</v>
      </c>
      <c r="N41" s="172" t="s">
        <v>60</v>
      </c>
      <c r="O41" s="172"/>
      <c r="P41" s="172" t="s">
        <v>61</v>
      </c>
    </row>
    <row r="42" spans="1:16" x14ac:dyDescent="0.15">
      <c r="A42" s="172" t="s">
        <v>62</v>
      </c>
      <c r="B42" s="172"/>
      <c r="C42" s="172"/>
      <c r="D42" s="172">
        <f>'実質公債費比率（分子）の構造'!K$52</f>
        <v>2576</v>
      </c>
      <c r="E42" s="172"/>
      <c r="F42" s="172"/>
      <c r="G42" s="172">
        <f>'実質公債費比率（分子）の構造'!L$52</f>
        <v>2385</v>
      </c>
      <c r="H42" s="172"/>
      <c r="I42" s="172"/>
      <c r="J42" s="172">
        <f>'実質公債費比率（分子）の構造'!M$52</f>
        <v>2453</v>
      </c>
      <c r="K42" s="172"/>
      <c r="L42" s="172"/>
      <c r="M42" s="172">
        <f>'実質公債費比率（分子）の構造'!N$52</f>
        <v>2510</v>
      </c>
      <c r="N42" s="172"/>
      <c r="O42" s="172"/>
      <c r="P42" s="172">
        <f>'実質公債費比率（分子）の構造'!O$52</f>
        <v>2536</v>
      </c>
    </row>
    <row r="43" spans="1:16" x14ac:dyDescent="0.15">
      <c r="A43" s="172" t="s">
        <v>63</v>
      </c>
      <c r="B43" s="172" t="str">
        <f>'実質公債費比率（分子）の構造'!K$51</f>
        <v>-</v>
      </c>
      <c r="C43" s="172"/>
      <c r="D43" s="172"/>
      <c r="E43" s="172" t="str">
        <f>'実質公債費比率（分子）の構造'!L$51</f>
        <v>-</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x14ac:dyDescent="0.15">
      <c r="A44" s="172" t="s">
        <v>64</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65</v>
      </c>
      <c r="B45" s="172">
        <f>'実質公債費比率（分子）の構造'!K$49</f>
        <v>292</v>
      </c>
      <c r="C45" s="172"/>
      <c r="D45" s="172"/>
      <c r="E45" s="172">
        <f>'実質公債費比率（分子）の構造'!L$49</f>
        <v>260</v>
      </c>
      <c r="F45" s="172"/>
      <c r="G45" s="172"/>
      <c r="H45" s="172">
        <f>'実質公債費比率（分子）の構造'!M$49</f>
        <v>264</v>
      </c>
      <c r="I45" s="172"/>
      <c r="J45" s="172"/>
      <c r="K45" s="172">
        <f>'実質公債費比率（分子）の構造'!N$49</f>
        <v>270</v>
      </c>
      <c r="L45" s="172"/>
      <c r="M45" s="172"/>
      <c r="N45" s="172">
        <f>'実質公債費比率（分子）の構造'!O$49</f>
        <v>266</v>
      </c>
      <c r="O45" s="172"/>
      <c r="P45" s="172"/>
    </row>
    <row r="46" spans="1:16" x14ac:dyDescent="0.15">
      <c r="A46" s="172" t="s">
        <v>66</v>
      </c>
      <c r="B46" s="172">
        <f>'実質公債費比率（分子）の構造'!K$48</f>
        <v>621</v>
      </c>
      <c r="C46" s="172"/>
      <c r="D46" s="172"/>
      <c r="E46" s="172">
        <f>'実質公債費比率（分子）の構造'!L$48</f>
        <v>656</v>
      </c>
      <c r="F46" s="172"/>
      <c r="G46" s="172"/>
      <c r="H46" s="172">
        <f>'実質公債費比率（分子）の構造'!M$48</f>
        <v>645</v>
      </c>
      <c r="I46" s="172"/>
      <c r="J46" s="172"/>
      <c r="K46" s="172">
        <f>'実質公債費比率（分子）の構造'!N$48</f>
        <v>658</v>
      </c>
      <c r="L46" s="172"/>
      <c r="M46" s="172"/>
      <c r="N46" s="172">
        <f>'実質公債費比率（分子）の構造'!O$48</f>
        <v>661</v>
      </c>
      <c r="O46" s="172"/>
      <c r="P46" s="172"/>
    </row>
    <row r="47" spans="1:16" x14ac:dyDescent="0.15">
      <c r="A47" s="172" t="s">
        <v>67</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68</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69</v>
      </c>
      <c r="B49" s="172">
        <f>'実質公債費比率（分子）の構造'!K$45</f>
        <v>2929</v>
      </c>
      <c r="C49" s="172"/>
      <c r="D49" s="172"/>
      <c r="E49" s="172">
        <f>'実質公債費比率（分子）の構造'!L$45</f>
        <v>2662</v>
      </c>
      <c r="F49" s="172"/>
      <c r="G49" s="172"/>
      <c r="H49" s="172">
        <f>'実質公債費比率（分子）の構造'!M$45</f>
        <v>2741</v>
      </c>
      <c r="I49" s="172"/>
      <c r="J49" s="172"/>
      <c r="K49" s="172">
        <f>'実質公債費比率（分子）の構造'!N$45</f>
        <v>2928</v>
      </c>
      <c r="L49" s="172"/>
      <c r="M49" s="172"/>
      <c r="N49" s="172">
        <f>'実質公債費比率（分子）の構造'!O$45</f>
        <v>2991</v>
      </c>
      <c r="O49" s="172"/>
      <c r="P49" s="172"/>
    </row>
    <row r="50" spans="1:16" x14ac:dyDescent="0.15">
      <c r="A50" s="172" t="s">
        <v>70</v>
      </c>
      <c r="B50" s="172" t="e">
        <f>NA()</f>
        <v>#N/A</v>
      </c>
      <c r="C50" s="172">
        <f>IF(ISNUMBER('実質公債費比率（分子）の構造'!K$53),'実質公債費比率（分子）の構造'!K$53,NA())</f>
        <v>1266</v>
      </c>
      <c r="D50" s="172" t="e">
        <f>NA()</f>
        <v>#N/A</v>
      </c>
      <c r="E50" s="172" t="e">
        <f>NA()</f>
        <v>#N/A</v>
      </c>
      <c r="F50" s="172">
        <f>IF(ISNUMBER('実質公債費比率（分子）の構造'!L$53),'実質公債費比率（分子）の構造'!L$53,NA())</f>
        <v>1193</v>
      </c>
      <c r="G50" s="172" t="e">
        <f>NA()</f>
        <v>#N/A</v>
      </c>
      <c r="H50" s="172" t="e">
        <f>NA()</f>
        <v>#N/A</v>
      </c>
      <c r="I50" s="172">
        <f>IF(ISNUMBER('実質公債費比率（分子）の構造'!M$53),'実質公債費比率（分子）の構造'!M$53,NA())</f>
        <v>1197</v>
      </c>
      <c r="J50" s="172" t="e">
        <f>NA()</f>
        <v>#N/A</v>
      </c>
      <c r="K50" s="172" t="e">
        <f>NA()</f>
        <v>#N/A</v>
      </c>
      <c r="L50" s="172">
        <f>IF(ISNUMBER('実質公債費比率（分子）の構造'!N$53),'実質公債費比率（分子）の構造'!N$53,NA())</f>
        <v>1346</v>
      </c>
      <c r="M50" s="172" t="e">
        <f>NA()</f>
        <v>#N/A</v>
      </c>
      <c r="N50" s="172" t="e">
        <f>NA()</f>
        <v>#N/A</v>
      </c>
      <c r="O50" s="172">
        <f>IF(ISNUMBER('実質公債費比率（分子）の構造'!O$53),'実質公債費比率（分子）の構造'!O$53,NA())</f>
        <v>1382</v>
      </c>
      <c r="P50" s="172" t="e">
        <f>NA()</f>
        <v>#N/A</v>
      </c>
    </row>
    <row r="53" spans="1:16" x14ac:dyDescent="0.15">
      <c r="A53" s="140" t="s">
        <v>71</v>
      </c>
    </row>
    <row r="54" spans="1:16" x14ac:dyDescent="0.15">
      <c r="A54" s="171"/>
      <c r="B54" s="171" t="str">
        <f>'将来負担比率（分子）の構造'!I$40</f>
        <v>H27</v>
      </c>
      <c r="C54" s="171"/>
      <c r="D54" s="171"/>
      <c r="E54" s="171" t="str">
        <f>'将来負担比率（分子）の構造'!J$40</f>
        <v>H28</v>
      </c>
      <c r="F54" s="171"/>
      <c r="G54" s="171"/>
      <c r="H54" s="171" t="str">
        <f>'将来負担比率（分子）の構造'!K$40</f>
        <v>H29</v>
      </c>
      <c r="I54" s="171"/>
      <c r="J54" s="171"/>
      <c r="K54" s="171" t="str">
        <f>'将来負担比率（分子）の構造'!L$40</f>
        <v>H30</v>
      </c>
      <c r="L54" s="171"/>
      <c r="M54" s="171"/>
      <c r="N54" s="171" t="str">
        <f>'将来負担比率（分子）の構造'!M$40</f>
        <v>R01</v>
      </c>
      <c r="O54" s="171"/>
      <c r="P54" s="171"/>
    </row>
    <row r="55" spans="1:16" x14ac:dyDescent="0.15">
      <c r="A55" s="171"/>
      <c r="B55" s="171" t="s">
        <v>72</v>
      </c>
      <c r="C55" s="171"/>
      <c r="D55" s="171" t="s">
        <v>73</v>
      </c>
      <c r="E55" s="171" t="s">
        <v>72</v>
      </c>
      <c r="F55" s="171"/>
      <c r="G55" s="171" t="s">
        <v>73</v>
      </c>
      <c r="H55" s="171" t="s">
        <v>72</v>
      </c>
      <c r="I55" s="171"/>
      <c r="J55" s="171" t="s">
        <v>73</v>
      </c>
      <c r="K55" s="171" t="s">
        <v>72</v>
      </c>
      <c r="L55" s="171"/>
      <c r="M55" s="171" t="s">
        <v>73</v>
      </c>
      <c r="N55" s="171" t="s">
        <v>72</v>
      </c>
      <c r="O55" s="171"/>
      <c r="P55" s="171" t="s">
        <v>73</v>
      </c>
    </row>
    <row r="56" spans="1:16" x14ac:dyDescent="0.15">
      <c r="A56" s="171" t="s">
        <v>42</v>
      </c>
      <c r="B56" s="171"/>
      <c r="C56" s="171"/>
      <c r="D56" s="171">
        <f>'将来負担比率（分子）の構造'!I$52</f>
        <v>29068</v>
      </c>
      <c r="E56" s="171"/>
      <c r="F56" s="171"/>
      <c r="G56" s="171">
        <f>'将来負担比率（分子）の構造'!J$52</f>
        <v>30333</v>
      </c>
      <c r="H56" s="171"/>
      <c r="I56" s="171"/>
      <c r="J56" s="171">
        <f>'将来負担比率（分子）の構造'!K$52</f>
        <v>30388</v>
      </c>
      <c r="K56" s="171"/>
      <c r="L56" s="171"/>
      <c r="M56" s="171">
        <f>'将来負担比率（分子）の構造'!L$52</f>
        <v>30179</v>
      </c>
      <c r="N56" s="171"/>
      <c r="O56" s="171"/>
      <c r="P56" s="171">
        <f>'将来負担比率（分子）の構造'!M$52</f>
        <v>29604</v>
      </c>
    </row>
    <row r="57" spans="1:16" x14ac:dyDescent="0.15">
      <c r="A57" s="171" t="s">
        <v>41</v>
      </c>
      <c r="B57" s="171"/>
      <c r="C57" s="171"/>
      <c r="D57" s="171">
        <f>'将来負担比率（分子）の構造'!I$51</f>
        <v>1299</v>
      </c>
      <c r="E57" s="171"/>
      <c r="F57" s="171"/>
      <c r="G57" s="171">
        <f>'将来負担比率（分子）の構造'!J$51</f>
        <v>1240</v>
      </c>
      <c r="H57" s="171"/>
      <c r="I57" s="171"/>
      <c r="J57" s="171">
        <f>'将来負担比率（分子）の構造'!K$51</f>
        <v>1216</v>
      </c>
      <c r="K57" s="171"/>
      <c r="L57" s="171"/>
      <c r="M57" s="171">
        <f>'将来負担比率（分子）の構造'!L$51</f>
        <v>1150</v>
      </c>
      <c r="N57" s="171"/>
      <c r="O57" s="171"/>
      <c r="P57" s="171">
        <f>'将来負担比率（分子）の構造'!M$51</f>
        <v>1082</v>
      </c>
    </row>
    <row r="58" spans="1:16" x14ac:dyDescent="0.15">
      <c r="A58" s="171" t="s">
        <v>40</v>
      </c>
      <c r="B58" s="171"/>
      <c r="C58" s="171"/>
      <c r="D58" s="171">
        <f>'将来負担比率（分子）の構造'!I$50</f>
        <v>5392</v>
      </c>
      <c r="E58" s="171"/>
      <c r="F58" s="171"/>
      <c r="G58" s="171">
        <f>'将来負担比率（分子）の構造'!J$50</f>
        <v>5394</v>
      </c>
      <c r="H58" s="171"/>
      <c r="I58" s="171"/>
      <c r="J58" s="171">
        <f>'将来負担比率（分子）の構造'!K$50</f>
        <v>5543</v>
      </c>
      <c r="K58" s="171"/>
      <c r="L58" s="171"/>
      <c r="M58" s="171">
        <f>'将来負担比率（分子）の構造'!L$50</f>
        <v>5385</v>
      </c>
      <c r="N58" s="171"/>
      <c r="O58" s="171"/>
      <c r="P58" s="171">
        <f>'将来負担比率（分子）の構造'!M$50</f>
        <v>5442</v>
      </c>
    </row>
    <row r="59" spans="1:16" x14ac:dyDescent="0.15">
      <c r="A59" s="171" t="s">
        <v>38</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37</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35</v>
      </c>
      <c r="B61" s="171">
        <f>'将来負担比率（分子）の構造'!I$46</f>
        <v>13</v>
      </c>
      <c r="C61" s="171"/>
      <c r="D61" s="171"/>
      <c r="E61" s="171">
        <f>'将来負担比率（分子）の構造'!J$46</f>
        <v>36</v>
      </c>
      <c r="F61" s="171"/>
      <c r="G61" s="171"/>
      <c r="H61" s="171">
        <f>'将来負担比率（分子）の構造'!K$46</f>
        <v>21</v>
      </c>
      <c r="I61" s="171"/>
      <c r="J61" s="171"/>
      <c r="K61" s="171">
        <f>'将来負担比率（分子）の構造'!L$46</f>
        <v>11</v>
      </c>
      <c r="L61" s="171"/>
      <c r="M61" s="171"/>
      <c r="N61" s="171">
        <f>'将来負担比率（分子）の構造'!M$46</f>
        <v>21</v>
      </c>
      <c r="O61" s="171"/>
      <c r="P61" s="171"/>
    </row>
    <row r="62" spans="1:16" x14ac:dyDescent="0.15">
      <c r="A62" s="171" t="s">
        <v>34</v>
      </c>
      <c r="B62" s="171">
        <f>'将来負担比率（分子）の構造'!I$45</f>
        <v>4781</v>
      </c>
      <c r="C62" s="171"/>
      <c r="D62" s="171"/>
      <c r="E62" s="171">
        <f>'将来負担比率（分子）の構造'!J$45</f>
        <v>4699</v>
      </c>
      <c r="F62" s="171"/>
      <c r="G62" s="171"/>
      <c r="H62" s="171">
        <f>'将来負担比率（分子）の構造'!K$45</f>
        <v>4692</v>
      </c>
      <c r="I62" s="171"/>
      <c r="J62" s="171"/>
      <c r="K62" s="171">
        <f>'将来負担比率（分子）の構造'!L$45</f>
        <v>4525</v>
      </c>
      <c r="L62" s="171"/>
      <c r="M62" s="171"/>
      <c r="N62" s="171">
        <f>'将来負担比率（分子）の構造'!M$45</f>
        <v>4534</v>
      </c>
      <c r="O62" s="171"/>
      <c r="P62" s="171"/>
    </row>
    <row r="63" spans="1:16" x14ac:dyDescent="0.15">
      <c r="A63" s="171" t="s">
        <v>33</v>
      </c>
      <c r="B63" s="171">
        <f>'将来負担比率（分子）の構造'!I$44</f>
        <v>1988</v>
      </c>
      <c r="C63" s="171"/>
      <c r="D63" s="171"/>
      <c r="E63" s="171">
        <f>'将来負担比率（分子）の構造'!J$44</f>
        <v>1815</v>
      </c>
      <c r="F63" s="171"/>
      <c r="G63" s="171"/>
      <c r="H63" s="171">
        <f>'将来負担比率（分子）の構造'!K$44</f>
        <v>1536</v>
      </c>
      <c r="I63" s="171"/>
      <c r="J63" s="171"/>
      <c r="K63" s="171">
        <f>'将来負担比率（分子）の構造'!L$44</f>
        <v>1438</v>
      </c>
      <c r="L63" s="171"/>
      <c r="M63" s="171"/>
      <c r="N63" s="171">
        <f>'将来負担比率（分子）の構造'!M$44</f>
        <v>1259</v>
      </c>
      <c r="O63" s="171"/>
      <c r="P63" s="171"/>
    </row>
    <row r="64" spans="1:16" x14ac:dyDescent="0.15">
      <c r="A64" s="171" t="s">
        <v>32</v>
      </c>
      <c r="B64" s="171">
        <f>'将来負担比率（分子）の構造'!I$43</f>
        <v>9622</v>
      </c>
      <c r="C64" s="171"/>
      <c r="D64" s="171"/>
      <c r="E64" s="171">
        <f>'将来負担比率（分子）の構造'!J$43</f>
        <v>9671</v>
      </c>
      <c r="F64" s="171"/>
      <c r="G64" s="171"/>
      <c r="H64" s="171">
        <f>'将来負担比率（分子）の構造'!K$43</f>
        <v>9777</v>
      </c>
      <c r="I64" s="171"/>
      <c r="J64" s="171"/>
      <c r="K64" s="171">
        <f>'将来負担比率（分子）の構造'!L$43</f>
        <v>9710</v>
      </c>
      <c r="L64" s="171"/>
      <c r="M64" s="171"/>
      <c r="N64" s="171">
        <f>'将来負担比率（分子）の構造'!M$43</f>
        <v>9977</v>
      </c>
      <c r="O64" s="171"/>
      <c r="P64" s="171"/>
    </row>
    <row r="65" spans="1:16" x14ac:dyDescent="0.15">
      <c r="A65" s="171" t="s">
        <v>31</v>
      </c>
      <c r="B65" s="171">
        <f>'将来負担比率（分子）の構造'!I$42</f>
        <v>265</v>
      </c>
      <c r="C65" s="171"/>
      <c r="D65" s="171"/>
      <c r="E65" s="171">
        <f>'将来負担比率（分子）の構造'!J$42</f>
        <v>234</v>
      </c>
      <c r="F65" s="171"/>
      <c r="G65" s="171"/>
      <c r="H65" s="171">
        <f>'将来負担比率（分子）の構造'!K$42</f>
        <v>211</v>
      </c>
      <c r="I65" s="171"/>
      <c r="J65" s="171"/>
      <c r="K65" s="171">
        <f>'将来負担比率（分子）の構造'!L$42</f>
        <v>185</v>
      </c>
      <c r="L65" s="171"/>
      <c r="M65" s="171"/>
      <c r="N65" s="171">
        <f>'将来負担比率（分子）の構造'!M$42</f>
        <v>160</v>
      </c>
      <c r="O65" s="171"/>
      <c r="P65" s="171"/>
    </row>
    <row r="66" spans="1:16" x14ac:dyDescent="0.15">
      <c r="A66" s="171" t="s">
        <v>30</v>
      </c>
      <c r="B66" s="171">
        <f>'将来負担比率（分子）の構造'!I$41</f>
        <v>30994</v>
      </c>
      <c r="C66" s="171"/>
      <c r="D66" s="171"/>
      <c r="E66" s="171">
        <f>'将来負担比率（分子）の構造'!J$41</f>
        <v>32449</v>
      </c>
      <c r="F66" s="171"/>
      <c r="G66" s="171"/>
      <c r="H66" s="171">
        <f>'将来負担比率（分子）の構造'!K$41</f>
        <v>31987</v>
      </c>
      <c r="I66" s="171"/>
      <c r="J66" s="171"/>
      <c r="K66" s="171">
        <f>'将来負担比率（分子）の構造'!L$41</f>
        <v>31758</v>
      </c>
      <c r="L66" s="171"/>
      <c r="M66" s="171"/>
      <c r="N66" s="171">
        <f>'将来負担比率（分子）の構造'!M$41</f>
        <v>30987</v>
      </c>
      <c r="O66" s="171"/>
      <c r="P66" s="171"/>
    </row>
    <row r="67" spans="1:16" x14ac:dyDescent="0.15">
      <c r="A67" s="171" t="s">
        <v>74</v>
      </c>
      <c r="B67" s="171" t="e">
        <f>NA()</f>
        <v>#N/A</v>
      </c>
      <c r="C67" s="171">
        <f>IF(ISNUMBER('将来負担比率（分子）の構造'!I$53), IF('将来負担比率（分子）の構造'!I$53 &lt; 0, 0, '将来負担比率（分子）の構造'!I$53), NA())</f>
        <v>11904</v>
      </c>
      <c r="D67" s="171" t="e">
        <f>NA()</f>
        <v>#N/A</v>
      </c>
      <c r="E67" s="171" t="e">
        <f>NA()</f>
        <v>#N/A</v>
      </c>
      <c r="F67" s="171">
        <f>IF(ISNUMBER('将来負担比率（分子）の構造'!J$53), IF('将来負担比率（分子）の構造'!J$53 &lt; 0, 0, '将来負担比率（分子）の構造'!J$53), NA())</f>
        <v>11937</v>
      </c>
      <c r="G67" s="171" t="e">
        <f>NA()</f>
        <v>#N/A</v>
      </c>
      <c r="H67" s="171" t="e">
        <f>NA()</f>
        <v>#N/A</v>
      </c>
      <c r="I67" s="171">
        <f>IF(ISNUMBER('将来負担比率（分子）の構造'!K$53), IF('将来負担比率（分子）の構造'!K$53 &lt; 0, 0, '将来負担比率（分子）の構造'!K$53), NA())</f>
        <v>11076</v>
      </c>
      <c r="J67" s="171" t="e">
        <f>NA()</f>
        <v>#N/A</v>
      </c>
      <c r="K67" s="171" t="e">
        <f>NA()</f>
        <v>#N/A</v>
      </c>
      <c r="L67" s="171">
        <f>IF(ISNUMBER('将来負担比率（分子）の構造'!L$53), IF('将来負担比率（分子）の構造'!L$53 &lt; 0, 0, '将来負担比率（分子）の構造'!L$53), NA())</f>
        <v>10913</v>
      </c>
      <c r="M67" s="171" t="e">
        <f>NA()</f>
        <v>#N/A</v>
      </c>
      <c r="N67" s="171" t="e">
        <f>NA()</f>
        <v>#N/A</v>
      </c>
      <c r="O67" s="171">
        <f>IF(ISNUMBER('将来負担比率（分子）の構造'!M$53), IF('将来負担比率（分子）の構造'!M$53 &lt; 0, 0, '将来負担比率（分子）の構造'!M$53), NA())</f>
        <v>10810</v>
      </c>
      <c r="P67" s="171" t="e">
        <f>NA()</f>
        <v>#N/A</v>
      </c>
    </row>
    <row r="70" spans="1:16" x14ac:dyDescent="0.15">
      <c r="A70" s="173" t="s">
        <v>75</v>
      </c>
      <c r="B70" s="173"/>
      <c r="C70" s="173"/>
      <c r="D70" s="173"/>
      <c r="E70" s="173"/>
      <c r="F70" s="173"/>
    </row>
    <row r="71" spans="1:16" x14ac:dyDescent="0.15">
      <c r="A71" s="174"/>
      <c r="B71" s="174" t="str">
        <f>基金残高に係る経年分析!F54</f>
        <v>H29</v>
      </c>
      <c r="C71" s="174" t="str">
        <f>基金残高に係る経年分析!G54</f>
        <v>H30</v>
      </c>
      <c r="D71" s="174" t="str">
        <f>基金残高に係る経年分析!H54</f>
        <v>R01</v>
      </c>
    </row>
    <row r="72" spans="1:16" x14ac:dyDescent="0.15">
      <c r="A72" s="174" t="s">
        <v>76</v>
      </c>
      <c r="B72" s="175">
        <f>基金残高に係る経年分析!F55</f>
        <v>2552</v>
      </c>
      <c r="C72" s="175">
        <f>基金残高に係る経年分析!G55</f>
        <v>2552</v>
      </c>
      <c r="D72" s="175">
        <f>基金残高に係る経年分析!H55</f>
        <v>2552</v>
      </c>
    </row>
    <row r="73" spans="1:16" x14ac:dyDescent="0.15">
      <c r="A73" s="174" t="s">
        <v>77</v>
      </c>
      <c r="B73" s="175">
        <f>基金残高に係る経年分析!F56</f>
        <v>691</v>
      </c>
      <c r="C73" s="175">
        <f>基金残高に係る経年分析!G56</f>
        <v>691</v>
      </c>
      <c r="D73" s="175">
        <f>基金残高に係る経年分析!H56</f>
        <v>691</v>
      </c>
    </row>
    <row r="74" spans="1:16" x14ac:dyDescent="0.15">
      <c r="A74" s="174" t="s">
        <v>78</v>
      </c>
      <c r="B74" s="175">
        <f>基金残高に係る経年分析!F57</f>
        <v>1798</v>
      </c>
      <c r="C74" s="175">
        <f>基金残高に係る経年分析!G57</f>
        <v>1714</v>
      </c>
      <c r="D74" s="175">
        <f>基金残高に係る経年分析!H57</f>
        <v>1722</v>
      </c>
    </row>
  </sheetData>
  <sheetProtection algorithmName="SHA-512" hashValue="bV42mQ8k2Sl9fKTC8R35e/7VuvgWjnjQZLprfsBlg/WZiKq3ZqhdVKcbaeIY1F7lyHZ42qYYQz2GyLLgYb8kpg==" saltValue="0Ew+omTfp27+mSb+uglW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2" zoomScale="75" zoomScaleNormal="75" workbookViewId="0"/>
  </sheetViews>
  <sheetFormatPr defaultColWidth="0" defaultRowHeight="11.25" customHeight="1" zeroHeight="1" x14ac:dyDescent="0.15"/>
  <cols>
    <col min="1" max="95" width="1.625" style="216" customWidth="1"/>
    <col min="96" max="133" width="1.625" style="232" customWidth="1"/>
    <col min="134" max="143" width="1.625" style="216" customWidth="1"/>
    <col min="144" max="16384" width="0" style="216"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659" t="s">
        <v>215</v>
      </c>
      <c r="DI1" s="660"/>
      <c r="DJ1" s="660"/>
      <c r="DK1" s="660"/>
      <c r="DL1" s="660"/>
      <c r="DM1" s="660"/>
      <c r="DN1" s="661"/>
      <c r="DO1" s="216"/>
      <c r="DP1" s="659" t="s">
        <v>216</v>
      </c>
      <c r="DQ1" s="660"/>
      <c r="DR1" s="660"/>
      <c r="DS1" s="660"/>
      <c r="DT1" s="660"/>
      <c r="DU1" s="660"/>
      <c r="DV1" s="660"/>
      <c r="DW1" s="660"/>
      <c r="DX1" s="660"/>
      <c r="DY1" s="660"/>
      <c r="DZ1" s="660"/>
      <c r="EA1" s="660"/>
      <c r="EB1" s="660"/>
      <c r="EC1" s="661"/>
      <c r="ED1" s="214"/>
      <c r="EE1" s="214"/>
      <c r="EF1" s="214"/>
      <c r="EG1" s="214"/>
      <c r="EH1" s="214"/>
      <c r="EI1" s="214"/>
      <c r="EJ1" s="214"/>
      <c r="EK1" s="214"/>
      <c r="EL1" s="214"/>
      <c r="EM1" s="214"/>
    </row>
    <row r="2" spans="2:143" ht="22.5" customHeight="1" x14ac:dyDescent="0.15">
      <c r="B2" s="217" t="s">
        <v>217</v>
      </c>
      <c r="R2" s="218"/>
      <c r="S2" s="218"/>
      <c r="T2" s="218"/>
      <c r="U2" s="218"/>
      <c r="V2" s="218"/>
      <c r="W2" s="218"/>
      <c r="X2" s="218"/>
      <c r="Y2" s="218"/>
      <c r="Z2" s="218"/>
      <c r="AA2" s="218"/>
      <c r="AB2" s="218"/>
      <c r="AC2" s="218"/>
      <c r="AE2" s="219"/>
      <c r="AF2" s="219"/>
      <c r="AG2" s="219"/>
      <c r="AH2" s="219"/>
      <c r="AI2" s="219"/>
      <c r="AJ2" s="218"/>
      <c r="AK2" s="218"/>
      <c r="AL2" s="218"/>
      <c r="AM2" s="218"/>
      <c r="AN2" s="218"/>
      <c r="AO2" s="218"/>
      <c r="AP2" s="218"/>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0" customFormat="1" ht="11.25" customHeight="1" x14ac:dyDescent="0.15">
      <c r="B5" s="669" t="s">
        <v>228</v>
      </c>
      <c r="C5" s="670"/>
      <c r="D5" s="670"/>
      <c r="E5" s="670"/>
      <c r="F5" s="670"/>
      <c r="G5" s="670"/>
      <c r="H5" s="670"/>
      <c r="I5" s="670"/>
      <c r="J5" s="670"/>
      <c r="K5" s="670"/>
      <c r="L5" s="670"/>
      <c r="M5" s="670"/>
      <c r="N5" s="670"/>
      <c r="O5" s="670"/>
      <c r="P5" s="670"/>
      <c r="Q5" s="671"/>
      <c r="R5" s="672">
        <v>9417610</v>
      </c>
      <c r="S5" s="673"/>
      <c r="T5" s="673"/>
      <c r="U5" s="673"/>
      <c r="V5" s="673"/>
      <c r="W5" s="673"/>
      <c r="X5" s="673"/>
      <c r="Y5" s="674"/>
      <c r="Z5" s="675">
        <v>39.1</v>
      </c>
      <c r="AA5" s="675"/>
      <c r="AB5" s="675"/>
      <c r="AC5" s="675"/>
      <c r="AD5" s="676">
        <v>9417260</v>
      </c>
      <c r="AE5" s="676"/>
      <c r="AF5" s="676"/>
      <c r="AG5" s="676"/>
      <c r="AH5" s="676"/>
      <c r="AI5" s="676"/>
      <c r="AJ5" s="676"/>
      <c r="AK5" s="676"/>
      <c r="AL5" s="677">
        <v>65.2</v>
      </c>
      <c r="AM5" s="678"/>
      <c r="AN5" s="678"/>
      <c r="AO5" s="679"/>
      <c r="AP5" s="669" t="s">
        <v>229</v>
      </c>
      <c r="AQ5" s="670"/>
      <c r="AR5" s="670"/>
      <c r="AS5" s="670"/>
      <c r="AT5" s="670"/>
      <c r="AU5" s="670"/>
      <c r="AV5" s="670"/>
      <c r="AW5" s="670"/>
      <c r="AX5" s="670"/>
      <c r="AY5" s="670"/>
      <c r="AZ5" s="670"/>
      <c r="BA5" s="670"/>
      <c r="BB5" s="670"/>
      <c r="BC5" s="670"/>
      <c r="BD5" s="670"/>
      <c r="BE5" s="670"/>
      <c r="BF5" s="671"/>
      <c r="BG5" s="683">
        <v>9417260</v>
      </c>
      <c r="BH5" s="684"/>
      <c r="BI5" s="684"/>
      <c r="BJ5" s="684"/>
      <c r="BK5" s="684"/>
      <c r="BL5" s="684"/>
      <c r="BM5" s="684"/>
      <c r="BN5" s="685"/>
      <c r="BO5" s="686">
        <v>100</v>
      </c>
      <c r="BP5" s="686"/>
      <c r="BQ5" s="686"/>
      <c r="BR5" s="686"/>
      <c r="BS5" s="687">
        <v>194996</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324008</v>
      </c>
      <c r="S6" s="684"/>
      <c r="T6" s="684"/>
      <c r="U6" s="684"/>
      <c r="V6" s="684"/>
      <c r="W6" s="684"/>
      <c r="X6" s="684"/>
      <c r="Y6" s="685"/>
      <c r="Z6" s="686">
        <v>1.3</v>
      </c>
      <c r="AA6" s="686"/>
      <c r="AB6" s="686"/>
      <c r="AC6" s="686"/>
      <c r="AD6" s="687">
        <v>324008</v>
      </c>
      <c r="AE6" s="687"/>
      <c r="AF6" s="687"/>
      <c r="AG6" s="687"/>
      <c r="AH6" s="687"/>
      <c r="AI6" s="687"/>
      <c r="AJ6" s="687"/>
      <c r="AK6" s="687"/>
      <c r="AL6" s="688">
        <v>2.2000000000000002</v>
      </c>
      <c r="AM6" s="689"/>
      <c r="AN6" s="689"/>
      <c r="AO6" s="690"/>
      <c r="AP6" s="680" t="s">
        <v>234</v>
      </c>
      <c r="AQ6" s="681"/>
      <c r="AR6" s="681"/>
      <c r="AS6" s="681"/>
      <c r="AT6" s="681"/>
      <c r="AU6" s="681"/>
      <c r="AV6" s="681"/>
      <c r="AW6" s="681"/>
      <c r="AX6" s="681"/>
      <c r="AY6" s="681"/>
      <c r="AZ6" s="681"/>
      <c r="BA6" s="681"/>
      <c r="BB6" s="681"/>
      <c r="BC6" s="681"/>
      <c r="BD6" s="681"/>
      <c r="BE6" s="681"/>
      <c r="BF6" s="682"/>
      <c r="BG6" s="683">
        <v>9417260</v>
      </c>
      <c r="BH6" s="684"/>
      <c r="BI6" s="684"/>
      <c r="BJ6" s="684"/>
      <c r="BK6" s="684"/>
      <c r="BL6" s="684"/>
      <c r="BM6" s="684"/>
      <c r="BN6" s="685"/>
      <c r="BO6" s="686">
        <v>100</v>
      </c>
      <c r="BP6" s="686"/>
      <c r="BQ6" s="686"/>
      <c r="BR6" s="686"/>
      <c r="BS6" s="687">
        <v>194996</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233865</v>
      </c>
      <c r="CS6" s="684"/>
      <c r="CT6" s="684"/>
      <c r="CU6" s="684"/>
      <c r="CV6" s="684"/>
      <c r="CW6" s="684"/>
      <c r="CX6" s="684"/>
      <c r="CY6" s="685"/>
      <c r="CZ6" s="677">
        <v>1</v>
      </c>
      <c r="DA6" s="678"/>
      <c r="DB6" s="678"/>
      <c r="DC6" s="697"/>
      <c r="DD6" s="692" t="s">
        <v>127</v>
      </c>
      <c r="DE6" s="684"/>
      <c r="DF6" s="684"/>
      <c r="DG6" s="684"/>
      <c r="DH6" s="684"/>
      <c r="DI6" s="684"/>
      <c r="DJ6" s="684"/>
      <c r="DK6" s="684"/>
      <c r="DL6" s="684"/>
      <c r="DM6" s="684"/>
      <c r="DN6" s="684"/>
      <c r="DO6" s="684"/>
      <c r="DP6" s="685"/>
      <c r="DQ6" s="692">
        <v>233865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5252</v>
      </c>
      <c r="S7" s="684"/>
      <c r="T7" s="684"/>
      <c r="U7" s="684"/>
      <c r="V7" s="684"/>
      <c r="W7" s="684"/>
      <c r="X7" s="684"/>
      <c r="Y7" s="685"/>
      <c r="Z7" s="686">
        <v>0</v>
      </c>
      <c r="AA7" s="686"/>
      <c r="AB7" s="686"/>
      <c r="AC7" s="686"/>
      <c r="AD7" s="687">
        <v>5252</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4200532</v>
      </c>
      <c r="BH7" s="684"/>
      <c r="BI7" s="684"/>
      <c r="BJ7" s="684"/>
      <c r="BK7" s="684"/>
      <c r="BL7" s="684"/>
      <c r="BM7" s="684"/>
      <c r="BN7" s="685"/>
      <c r="BO7" s="686">
        <v>44.6</v>
      </c>
      <c r="BP7" s="686"/>
      <c r="BQ7" s="686"/>
      <c r="BR7" s="686"/>
      <c r="BS7" s="687">
        <v>194996</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2738019</v>
      </c>
      <c r="CS7" s="684"/>
      <c r="CT7" s="684"/>
      <c r="CU7" s="684"/>
      <c r="CV7" s="684"/>
      <c r="CW7" s="684"/>
      <c r="CX7" s="684"/>
      <c r="CY7" s="685"/>
      <c r="CZ7" s="686">
        <v>11.8</v>
      </c>
      <c r="DA7" s="686"/>
      <c r="DB7" s="686"/>
      <c r="DC7" s="686"/>
      <c r="DD7" s="692">
        <v>6555</v>
      </c>
      <c r="DE7" s="684"/>
      <c r="DF7" s="684"/>
      <c r="DG7" s="684"/>
      <c r="DH7" s="684"/>
      <c r="DI7" s="684"/>
      <c r="DJ7" s="684"/>
      <c r="DK7" s="684"/>
      <c r="DL7" s="684"/>
      <c r="DM7" s="684"/>
      <c r="DN7" s="684"/>
      <c r="DO7" s="684"/>
      <c r="DP7" s="685"/>
      <c r="DQ7" s="692">
        <v>2493113</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29267</v>
      </c>
      <c r="S8" s="684"/>
      <c r="T8" s="684"/>
      <c r="U8" s="684"/>
      <c r="V8" s="684"/>
      <c r="W8" s="684"/>
      <c r="X8" s="684"/>
      <c r="Y8" s="685"/>
      <c r="Z8" s="686">
        <v>0.1</v>
      </c>
      <c r="AA8" s="686"/>
      <c r="AB8" s="686"/>
      <c r="AC8" s="686"/>
      <c r="AD8" s="687">
        <v>29267</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114175</v>
      </c>
      <c r="BH8" s="684"/>
      <c r="BI8" s="684"/>
      <c r="BJ8" s="684"/>
      <c r="BK8" s="684"/>
      <c r="BL8" s="684"/>
      <c r="BM8" s="684"/>
      <c r="BN8" s="685"/>
      <c r="BO8" s="686">
        <v>1.2</v>
      </c>
      <c r="BP8" s="686"/>
      <c r="BQ8" s="686"/>
      <c r="BR8" s="686"/>
      <c r="BS8" s="692" t="s">
        <v>127</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8135643</v>
      </c>
      <c r="CS8" s="684"/>
      <c r="CT8" s="684"/>
      <c r="CU8" s="684"/>
      <c r="CV8" s="684"/>
      <c r="CW8" s="684"/>
      <c r="CX8" s="684"/>
      <c r="CY8" s="685"/>
      <c r="CZ8" s="686">
        <v>35.1</v>
      </c>
      <c r="DA8" s="686"/>
      <c r="DB8" s="686"/>
      <c r="DC8" s="686"/>
      <c r="DD8" s="692">
        <v>42162</v>
      </c>
      <c r="DE8" s="684"/>
      <c r="DF8" s="684"/>
      <c r="DG8" s="684"/>
      <c r="DH8" s="684"/>
      <c r="DI8" s="684"/>
      <c r="DJ8" s="684"/>
      <c r="DK8" s="684"/>
      <c r="DL8" s="684"/>
      <c r="DM8" s="684"/>
      <c r="DN8" s="684"/>
      <c r="DO8" s="684"/>
      <c r="DP8" s="685"/>
      <c r="DQ8" s="692">
        <v>4149010</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17809</v>
      </c>
      <c r="S9" s="684"/>
      <c r="T9" s="684"/>
      <c r="U9" s="684"/>
      <c r="V9" s="684"/>
      <c r="W9" s="684"/>
      <c r="X9" s="684"/>
      <c r="Y9" s="685"/>
      <c r="Z9" s="686">
        <v>0.1</v>
      </c>
      <c r="AA9" s="686"/>
      <c r="AB9" s="686"/>
      <c r="AC9" s="686"/>
      <c r="AD9" s="687">
        <v>17809</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2911361</v>
      </c>
      <c r="BH9" s="684"/>
      <c r="BI9" s="684"/>
      <c r="BJ9" s="684"/>
      <c r="BK9" s="684"/>
      <c r="BL9" s="684"/>
      <c r="BM9" s="684"/>
      <c r="BN9" s="685"/>
      <c r="BO9" s="686">
        <v>30.9</v>
      </c>
      <c r="BP9" s="686"/>
      <c r="BQ9" s="686"/>
      <c r="BR9" s="686"/>
      <c r="BS9" s="692" t="s">
        <v>127</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1494888</v>
      </c>
      <c r="CS9" s="684"/>
      <c r="CT9" s="684"/>
      <c r="CU9" s="684"/>
      <c r="CV9" s="684"/>
      <c r="CW9" s="684"/>
      <c r="CX9" s="684"/>
      <c r="CY9" s="685"/>
      <c r="CZ9" s="686">
        <v>6.5</v>
      </c>
      <c r="DA9" s="686"/>
      <c r="DB9" s="686"/>
      <c r="DC9" s="686"/>
      <c r="DD9" s="692">
        <v>38008</v>
      </c>
      <c r="DE9" s="684"/>
      <c r="DF9" s="684"/>
      <c r="DG9" s="684"/>
      <c r="DH9" s="684"/>
      <c r="DI9" s="684"/>
      <c r="DJ9" s="684"/>
      <c r="DK9" s="684"/>
      <c r="DL9" s="684"/>
      <c r="DM9" s="684"/>
      <c r="DN9" s="684"/>
      <c r="DO9" s="684"/>
      <c r="DP9" s="685"/>
      <c r="DQ9" s="692">
        <v>1431449</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190839</v>
      </c>
      <c r="BH10" s="684"/>
      <c r="BI10" s="684"/>
      <c r="BJ10" s="684"/>
      <c r="BK10" s="684"/>
      <c r="BL10" s="684"/>
      <c r="BM10" s="684"/>
      <c r="BN10" s="685"/>
      <c r="BO10" s="686">
        <v>2</v>
      </c>
      <c r="BP10" s="686"/>
      <c r="BQ10" s="686"/>
      <c r="BR10" s="686"/>
      <c r="BS10" s="692" t="s">
        <v>127</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9800</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2380</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1154463</v>
      </c>
      <c r="S11" s="684"/>
      <c r="T11" s="684"/>
      <c r="U11" s="684"/>
      <c r="V11" s="684"/>
      <c r="W11" s="684"/>
      <c r="X11" s="684"/>
      <c r="Y11" s="685"/>
      <c r="Z11" s="688">
        <v>4.8</v>
      </c>
      <c r="AA11" s="689"/>
      <c r="AB11" s="689"/>
      <c r="AC11" s="701"/>
      <c r="AD11" s="692">
        <v>1154463</v>
      </c>
      <c r="AE11" s="684"/>
      <c r="AF11" s="684"/>
      <c r="AG11" s="684"/>
      <c r="AH11" s="684"/>
      <c r="AI11" s="684"/>
      <c r="AJ11" s="684"/>
      <c r="AK11" s="685"/>
      <c r="AL11" s="688">
        <v>8</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984157</v>
      </c>
      <c r="BH11" s="684"/>
      <c r="BI11" s="684"/>
      <c r="BJ11" s="684"/>
      <c r="BK11" s="684"/>
      <c r="BL11" s="684"/>
      <c r="BM11" s="684"/>
      <c r="BN11" s="685"/>
      <c r="BO11" s="686">
        <v>10.5</v>
      </c>
      <c r="BP11" s="686"/>
      <c r="BQ11" s="686"/>
      <c r="BR11" s="686"/>
      <c r="BS11" s="692">
        <v>194996</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887902</v>
      </c>
      <c r="CS11" s="684"/>
      <c r="CT11" s="684"/>
      <c r="CU11" s="684"/>
      <c r="CV11" s="684"/>
      <c r="CW11" s="684"/>
      <c r="CX11" s="684"/>
      <c r="CY11" s="685"/>
      <c r="CZ11" s="686">
        <v>3.8</v>
      </c>
      <c r="DA11" s="686"/>
      <c r="DB11" s="686"/>
      <c r="DC11" s="686"/>
      <c r="DD11" s="692">
        <v>70170</v>
      </c>
      <c r="DE11" s="684"/>
      <c r="DF11" s="684"/>
      <c r="DG11" s="684"/>
      <c r="DH11" s="684"/>
      <c r="DI11" s="684"/>
      <c r="DJ11" s="684"/>
      <c r="DK11" s="684"/>
      <c r="DL11" s="684"/>
      <c r="DM11" s="684"/>
      <c r="DN11" s="684"/>
      <c r="DO11" s="684"/>
      <c r="DP11" s="685"/>
      <c r="DQ11" s="692">
        <v>617583</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36894</v>
      </c>
      <c r="S12" s="684"/>
      <c r="T12" s="684"/>
      <c r="U12" s="684"/>
      <c r="V12" s="684"/>
      <c r="W12" s="684"/>
      <c r="X12" s="684"/>
      <c r="Y12" s="685"/>
      <c r="Z12" s="686">
        <v>0.2</v>
      </c>
      <c r="AA12" s="686"/>
      <c r="AB12" s="686"/>
      <c r="AC12" s="686"/>
      <c r="AD12" s="687">
        <v>35185</v>
      </c>
      <c r="AE12" s="687"/>
      <c r="AF12" s="687"/>
      <c r="AG12" s="687"/>
      <c r="AH12" s="687"/>
      <c r="AI12" s="687"/>
      <c r="AJ12" s="687"/>
      <c r="AK12" s="687"/>
      <c r="AL12" s="688">
        <v>0.2</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4497547</v>
      </c>
      <c r="BH12" s="684"/>
      <c r="BI12" s="684"/>
      <c r="BJ12" s="684"/>
      <c r="BK12" s="684"/>
      <c r="BL12" s="684"/>
      <c r="BM12" s="684"/>
      <c r="BN12" s="685"/>
      <c r="BO12" s="686">
        <v>47.8</v>
      </c>
      <c r="BP12" s="686"/>
      <c r="BQ12" s="686"/>
      <c r="BR12" s="686"/>
      <c r="BS12" s="692" t="s">
        <v>127</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202245</v>
      </c>
      <c r="CS12" s="684"/>
      <c r="CT12" s="684"/>
      <c r="CU12" s="684"/>
      <c r="CV12" s="684"/>
      <c r="CW12" s="684"/>
      <c r="CX12" s="684"/>
      <c r="CY12" s="685"/>
      <c r="CZ12" s="686">
        <v>0.9</v>
      </c>
      <c r="DA12" s="686"/>
      <c r="DB12" s="686"/>
      <c r="DC12" s="686"/>
      <c r="DD12" s="692" t="s">
        <v>127</v>
      </c>
      <c r="DE12" s="684"/>
      <c r="DF12" s="684"/>
      <c r="DG12" s="684"/>
      <c r="DH12" s="684"/>
      <c r="DI12" s="684"/>
      <c r="DJ12" s="684"/>
      <c r="DK12" s="684"/>
      <c r="DL12" s="684"/>
      <c r="DM12" s="684"/>
      <c r="DN12" s="684"/>
      <c r="DO12" s="684"/>
      <c r="DP12" s="685"/>
      <c r="DQ12" s="692">
        <v>140772</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4492050</v>
      </c>
      <c r="BH13" s="684"/>
      <c r="BI13" s="684"/>
      <c r="BJ13" s="684"/>
      <c r="BK13" s="684"/>
      <c r="BL13" s="684"/>
      <c r="BM13" s="684"/>
      <c r="BN13" s="685"/>
      <c r="BO13" s="686">
        <v>47.7</v>
      </c>
      <c r="BP13" s="686"/>
      <c r="BQ13" s="686"/>
      <c r="BR13" s="686"/>
      <c r="BS13" s="692" t="s">
        <v>127</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2831045</v>
      </c>
      <c r="CS13" s="684"/>
      <c r="CT13" s="684"/>
      <c r="CU13" s="684"/>
      <c r="CV13" s="684"/>
      <c r="CW13" s="684"/>
      <c r="CX13" s="684"/>
      <c r="CY13" s="685"/>
      <c r="CZ13" s="686">
        <v>12.2</v>
      </c>
      <c r="DA13" s="686"/>
      <c r="DB13" s="686"/>
      <c r="DC13" s="686"/>
      <c r="DD13" s="692">
        <v>1607389</v>
      </c>
      <c r="DE13" s="684"/>
      <c r="DF13" s="684"/>
      <c r="DG13" s="684"/>
      <c r="DH13" s="684"/>
      <c r="DI13" s="684"/>
      <c r="DJ13" s="684"/>
      <c r="DK13" s="684"/>
      <c r="DL13" s="684"/>
      <c r="DM13" s="684"/>
      <c r="DN13" s="684"/>
      <c r="DO13" s="684"/>
      <c r="DP13" s="685"/>
      <c r="DQ13" s="692">
        <v>1601242</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46625</v>
      </c>
      <c r="S14" s="684"/>
      <c r="T14" s="684"/>
      <c r="U14" s="684"/>
      <c r="V14" s="684"/>
      <c r="W14" s="684"/>
      <c r="X14" s="684"/>
      <c r="Y14" s="685"/>
      <c r="Z14" s="686">
        <v>0.2</v>
      </c>
      <c r="AA14" s="686"/>
      <c r="AB14" s="686"/>
      <c r="AC14" s="686"/>
      <c r="AD14" s="687">
        <v>46625</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195373</v>
      </c>
      <c r="BH14" s="684"/>
      <c r="BI14" s="684"/>
      <c r="BJ14" s="684"/>
      <c r="BK14" s="684"/>
      <c r="BL14" s="684"/>
      <c r="BM14" s="684"/>
      <c r="BN14" s="685"/>
      <c r="BO14" s="686">
        <v>2.1</v>
      </c>
      <c r="BP14" s="686"/>
      <c r="BQ14" s="686"/>
      <c r="BR14" s="686"/>
      <c r="BS14" s="692" t="s">
        <v>127</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1142291</v>
      </c>
      <c r="CS14" s="684"/>
      <c r="CT14" s="684"/>
      <c r="CU14" s="684"/>
      <c r="CV14" s="684"/>
      <c r="CW14" s="684"/>
      <c r="CX14" s="684"/>
      <c r="CY14" s="685"/>
      <c r="CZ14" s="686">
        <v>4.9000000000000004</v>
      </c>
      <c r="DA14" s="686"/>
      <c r="DB14" s="686"/>
      <c r="DC14" s="686"/>
      <c r="DD14" s="692">
        <v>17496</v>
      </c>
      <c r="DE14" s="684"/>
      <c r="DF14" s="684"/>
      <c r="DG14" s="684"/>
      <c r="DH14" s="684"/>
      <c r="DI14" s="684"/>
      <c r="DJ14" s="684"/>
      <c r="DK14" s="684"/>
      <c r="DL14" s="684"/>
      <c r="DM14" s="684"/>
      <c r="DN14" s="684"/>
      <c r="DO14" s="684"/>
      <c r="DP14" s="685"/>
      <c r="DQ14" s="692">
        <v>1112317</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523808</v>
      </c>
      <c r="BH15" s="684"/>
      <c r="BI15" s="684"/>
      <c r="BJ15" s="684"/>
      <c r="BK15" s="684"/>
      <c r="BL15" s="684"/>
      <c r="BM15" s="684"/>
      <c r="BN15" s="685"/>
      <c r="BO15" s="686">
        <v>5.6</v>
      </c>
      <c r="BP15" s="686"/>
      <c r="BQ15" s="686"/>
      <c r="BR15" s="686"/>
      <c r="BS15" s="692" t="s">
        <v>127</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2449972</v>
      </c>
      <c r="CS15" s="684"/>
      <c r="CT15" s="684"/>
      <c r="CU15" s="684"/>
      <c r="CV15" s="684"/>
      <c r="CW15" s="684"/>
      <c r="CX15" s="684"/>
      <c r="CY15" s="685"/>
      <c r="CZ15" s="686">
        <v>10.6</v>
      </c>
      <c r="DA15" s="686"/>
      <c r="DB15" s="686"/>
      <c r="DC15" s="686"/>
      <c r="DD15" s="692">
        <v>144543</v>
      </c>
      <c r="DE15" s="684"/>
      <c r="DF15" s="684"/>
      <c r="DG15" s="684"/>
      <c r="DH15" s="684"/>
      <c r="DI15" s="684"/>
      <c r="DJ15" s="684"/>
      <c r="DK15" s="684"/>
      <c r="DL15" s="684"/>
      <c r="DM15" s="684"/>
      <c r="DN15" s="684"/>
      <c r="DO15" s="684"/>
      <c r="DP15" s="685"/>
      <c r="DQ15" s="692">
        <v>1876450</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14329</v>
      </c>
      <c r="S16" s="684"/>
      <c r="T16" s="684"/>
      <c r="U16" s="684"/>
      <c r="V16" s="684"/>
      <c r="W16" s="684"/>
      <c r="X16" s="684"/>
      <c r="Y16" s="685"/>
      <c r="Z16" s="686">
        <v>0.1</v>
      </c>
      <c r="AA16" s="686"/>
      <c r="AB16" s="686"/>
      <c r="AC16" s="686"/>
      <c r="AD16" s="687">
        <v>14329</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48930</v>
      </c>
      <c r="CS16" s="684"/>
      <c r="CT16" s="684"/>
      <c r="CU16" s="684"/>
      <c r="CV16" s="684"/>
      <c r="CW16" s="684"/>
      <c r="CX16" s="684"/>
      <c r="CY16" s="685"/>
      <c r="CZ16" s="686">
        <v>0.2</v>
      </c>
      <c r="DA16" s="686"/>
      <c r="DB16" s="686"/>
      <c r="DC16" s="686"/>
      <c r="DD16" s="692" t="s">
        <v>127</v>
      </c>
      <c r="DE16" s="684"/>
      <c r="DF16" s="684"/>
      <c r="DG16" s="684"/>
      <c r="DH16" s="684"/>
      <c r="DI16" s="684"/>
      <c r="DJ16" s="684"/>
      <c r="DK16" s="684"/>
      <c r="DL16" s="684"/>
      <c r="DM16" s="684"/>
      <c r="DN16" s="684"/>
      <c r="DO16" s="684"/>
      <c r="DP16" s="685"/>
      <c r="DQ16" s="692">
        <v>18841</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145445</v>
      </c>
      <c r="S17" s="684"/>
      <c r="T17" s="684"/>
      <c r="U17" s="684"/>
      <c r="V17" s="684"/>
      <c r="W17" s="684"/>
      <c r="X17" s="684"/>
      <c r="Y17" s="685"/>
      <c r="Z17" s="686">
        <v>0.6</v>
      </c>
      <c r="AA17" s="686"/>
      <c r="AB17" s="686"/>
      <c r="AC17" s="686"/>
      <c r="AD17" s="687">
        <v>145445</v>
      </c>
      <c r="AE17" s="687"/>
      <c r="AF17" s="687"/>
      <c r="AG17" s="687"/>
      <c r="AH17" s="687"/>
      <c r="AI17" s="687"/>
      <c r="AJ17" s="687"/>
      <c r="AK17" s="687"/>
      <c r="AL17" s="688">
        <v>1</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2990564</v>
      </c>
      <c r="CS17" s="684"/>
      <c r="CT17" s="684"/>
      <c r="CU17" s="684"/>
      <c r="CV17" s="684"/>
      <c r="CW17" s="684"/>
      <c r="CX17" s="684"/>
      <c r="CY17" s="685"/>
      <c r="CZ17" s="686">
        <v>12.9</v>
      </c>
      <c r="DA17" s="686"/>
      <c r="DB17" s="686"/>
      <c r="DC17" s="686"/>
      <c r="DD17" s="692" t="s">
        <v>127</v>
      </c>
      <c r="DE17" s="684"/>
      <c r="DF17" s="684"/>
      <c r="DG17" s="684"/>
      <c r="DH17" s="684"/>
      <c r="DI17" s="684"/>
      <c r="DJ17" s="684"/>
      <c r="DK17" s="684"/>
      <c r="DL17" s="684"/>
      <c r="DM17" s="684"/>
      <c r="DN17" s="684"/>
      <c r="DO17" s="684"/>
      <c r="DP17" s="685"/>
      <c r="DQ17" s="692">
        <v>2862628</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46963</v>
      </c>
      <c r="S18" s="684"/>
      <c r="T18" s="684"/>
      <c r="U18" s="684"/>
      <c r="V18" s="684"/>
      <c r="W18" s="684"/>
      <c r="X18" s="684"/>
      <c r="Y18" s="685"/>
      <c r="Z18" s="686">
        <v>0.2</v>
      </c>
      <c r="AA18" s="686"/>
      <c r="AB18" s="686"/>
      <c r="AC18" s="686"/>
      <c r="AD18" s="687">
        <v>46963</v>
      </c>
      <c r="AE18" s="687"/>
      <c r="AF18" s="687"/>
      <c r="AG18" s="687"/>
      <c r="AH18" s="687"/>
      <c r="AI18" s="687"/>
      <c r="AJ18" s="687"/>
      <c r="AK18" s="687"/>
      <c r="AL18" s="688">
        <v>0.3</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7078</v>
      </c>
      <c r="S19" s="684"/>
      <c r="T19" s="684"/>
      <c r="U19" s="684"/>
      <c r="V19" s="684"/>
      <c r="W19" s="684"/>
      <c r="X19" s="684"/>
      <c r="Y19" s="685"/>
      <c r="Z19" s="686">
        <v>0</v>
      </c>
      <c r="AA19" s="686"/>
      <c r="AB19" s="686"/>
      <c r="AC19" s="686"/>
      <c r="AD19" s="687">
        <v>7078</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350</v>
      </c>
      <c r="BH19" s="684"/>
      <c r="BI19" s="684"/>
      <c r="BJ19" s="684"/>
      <c r="BK19" s="684"/>
      <c r="BL19" s="684"/>
      <c r="BM19" s="684"/>
      <c r="BN19" s="685"/>
      <c r="BO19" s="686">
        <v>0</v>
      </c>
      <c r="BP19" s="686"/>
      <c r="BQ19" s="686"/>
      <c r="BR19" s="686"/>
      <c r="BS19" s="692" t="s">
        <v>127</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984</v>
      </c>
      <c r="S20" s="684"/>
      <c r="T20" s="684"/>
      <c r="U20" s="684"/>
      <c r="V20" s="684"/>
      <c r="W20" s="684"/>
      <c r="X20" s="684"/>
      <c r="Y20" s="685"/>
      <c r="Z20" s="686">
        <v>0</v>
      </c>
      <c r="AA20" s="686"/>
      <c r="AB20" s="686"/>
      <c r="AC20" s="686"/>
      <c r="AD20" s="687">
        <v>984</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350</v>
      </c>
      <c r="BH20" s="684"/>
      <c r="BI20" s="684"/>
      <c r="BJ20" s="684"/>
      <c r="BK20" s="684"/>
      <c r="BL20" s="684"/>
      <c r="BM20" s="684"/>
      <c r="BN20" s="685"/>
      <c r="BO20" s="686">
        <v>0</v>
      </c>
      <c r="BP20" s="686"/>
      <c r="BQ20" s="686"/>
      <c r="BR20" s="686"/>
      <c r="BS20" s="692" t="s">
        <v>127</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23165164</v>
      </c>
      <c r="CS20" s="684"/>
      <c r="CT20" s="684"/>
      <c r="CU20" s="684"/>
      <c r="CV20" s="684"/>
      <c r="CW20" s="684"/>
      <c r="CX20" s="684"/>
      <c r="CY20" s="685"/>
      <c r="CZ20" s="686">
        <v>100</v>
      </c>
      <c r="DA20" s="686"/>
      <c r="DB20" s="686"/>
      <c r="DC20" s="686"/>
      <c r="DD20" s="692">
        <v>1926323</v>
      </c>
      <c r="DE20" s="684"/>
      <c r="DF20" s="684"/>
      <c r="DG20" s="684"/>
      <c r="DH20" s="684"/>
      <c r="DI20" s="684"/>
      <c r="DJ20" s="684"/>
      <c r="DK20" s="684"/>
      <c r="DL20" s="684"/>
      <c r="DM20" s="684"/>
      <c r="DN20" s="684"/>
      <c r="DO20" s="684"/>
      <c r="DP20" s="685"/>
      <c r="DQ20" s="692">
        <v>16539650</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90420</v>
      </c>
      <c r="S21" s="684"/>
      <c r="T21" s="684"/>
      <c r="U21" s="684"/>
      <c r="V21" s="684"/>
      <c r="W21" s="684"/>
      <c r="X21" s="684"/>
      <c r="Y21" s="685"/>
      <c r="Z21" s="686">
        <v>0.4</v>
      </c>
      <c r="AA21" s="686"/>
      <c r="AB21" s="686"/>
      <c r="AC21" s="686"/>
      <c r="AD21" s="687">
        <v>90420</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4044529</v>
      </c>
      <c r="S22" s="684"/>
      <c r="T22" s="684"/>
      <c r="U22" s="684"/>
      <c r="V22" s="684"/>
      <c r="W22" s="684"/>
      <c r="X22" s="684"/>
      <c r="Y22" s="685"/>
      <c r="Z22" s="686">
        <v>16.8</v>
      </c>
      <c r="AA22" s="686"/>
      <c r="AB22" s="686"/>
      <c r="AC22" s="686"/>
      <c r="AD22" s="687">
        <v>3202142</v>
      </c>
      <c r="AE22" s="687"/>
      <c r="AF22" s="687"/>
      <c r="AG22" s="687"/>
      <c r="AH22" s="687"/>
      <c r="AI22" s="687"/>
      <c r="AJ22" s="687"/>
      <c r="AK22" s="687"/>
      <c r="AL22" s="688">
        <v>22.2</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3202142</v>
      </c>
      <c r="S23" s="684"/>
      <c r="T23" s="684"/>
      <c r="U23" s="684"/>
      <c r="V23" s="684"/>
      <c r="W23" s="684"/>
      <c r="X23" s="684"/>
      <c r="Y23" s="685"/>
      <c r="Z23" s="686">
        <v>13.3</v>
      </c>
      <c r="AA23" s="686"/>
      <c r="AB23" s="686"/>
      <c r="AC23" s="686"/>
      <c r="AD23" s="687">
        <v>3202142</v>
      </c>
      <c r="AE23" s="687"/>
      <c r="AF23" s="687"/>
      <c r="AG23" s="687"/>
      <c r="AH23" s="687"/>
      <c r="AI23" s="687"/>
      <c r="AJ23" s="687"/>
      <c r="AK23" s="687"/>
      <c r="AL23" s="688">
        <v>22.2</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350</v>
      </c>
      <c r="BH23" s="684"/>
      <c r="BI23" s="684"/>
      <c r="BJ23" s="684"/>
      <c r="BK23" s="684"/>
      <c r="BL23" s="684"/>
      <c r="BM23" s="684"/>
      <c r="BN23" s="685"/>
      <c r="BO23" s="686">
        <v>0</v>
      </c>
      <c r="BP23" s="686"/>
      <c r="BQ23" s="686"/>
      <c r="BR23" s="686"/>
      <c r="BS23" s="692" t="s">
        <v>127</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631429</v>
      </c>
      <c r="S24" s="684"/>
      <c r="T24" s="684"/>
      <c r="U24" s="684"/>
      <c r="V24" s="684"/>
      <c r="W24" s="684"/>
      <c r="X24" s="684"/>
      <c r="Y24" s="685"/>
      <c r="Z24" s="686">
        <v>2.6</v>
      </c>
      <c r="AA24" s="686"/>
      <c r="AB24" s="686"/>
      <c r="AC24" s="686"/>
      <c r="AD24" s="687" t="s">
        <v>127</v>
      </c>
      <c r="AE24" s="687"/>
      <c r="AF24" s="687"/>
      <c r="AG24" s="687"/>
      <c r="AH24" s="687"/>
      <c r="AI24" s="687"/>
      <c r="AJ24" s="687"/>
      <c r="AK24" s="687"/>
      <c r="AL24" s="688" t="s">
        <v>127</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11400952</v>
      </c>
      <c r="CS24" s="673"/>
      <c r="CT24" s="673"/>
      <c r="CU24" s="673"/>
      <c r="CV24" s="673"/>
      <c r="CW24" s="673"/>
      <c r="CX24" s="673"/>
      <c r="CY24" s="674"/>
      <c r="CZ24" s="677">
        <v>49.2</v>
      </c>
      <c r="DA24" s="678"/>
      <c r="DB24" s="678"/>
      <c r="DC24" s="697"/>
      <c r="DD24" s="719">
        <v>7550832</v>
      </c>
      <c r="DE24" s="673"/>
      <c r="DF24" s="673"/>
      <c r="DG24" s="673"/>
      <c r="DH24" s="673"/>
      <c r="DI24" s="673"/>
      <c r="DJ24" s="673"/>
      <c r="DK24" s="674"/>
      <c r="DL24" s="719">
        <v>7491664</v>
      </c>
      <c r="DM24" s="673"/>
      <c r="DN24" s="673"/>
      <c r="DO24" s="673"/>
      <c r="DP24" s="673"/>
      <c r="DQ24" s="673"/>
      <c r="DR24" s="673"/>
      <c r="DS24" s="673"/>
      <c r="DT24" s="673"/>
      <c r="DU24" s="673"/>
      <c r="DV24" s="674"/>
      <c r="DW24" s="677">
        <v>48.6</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210958</v>
      </c>
      <c r="S25" s="684"/>
      <c r="T25" s="684"/>
      <c r="U25" s="684"/>
      <c r="V25" s="684"/>
      <c r="W25" s="684"/>
      <c r="X25" s="684"/>
      <c r="Y25" s="685"/>
      <c r="Z25" s="686">
        <v>0.9</v>
      </c>
      <c r="AA25" s="686"/>
      <c r="AB25" s="686"/>
      <c r="AC25" s="686"/>
      <c r="AD25" s="687" t="s">
        <v>127</v>
      </c>
      <c r="AE25" s="687"/>
      <c r="AF25" s="687"/>
      <c r="AG25" s="687"/>
      <c r="AH25" s="687"/>
      <c r="AI25" s="687"/>
      <c r="AJ25" s="687"/>
      <c r="AK25" s="687"/>
      <c r="AL25" s="688" t="s">
        <v>127</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3529134</v>
      </c>
      <c r="CS25" s="720"/>
      <c r="CT25" s="720"/>
      <c r="CU25" s="720"/>
      <c r="CV25" s="720"/>
      <c r="CW25" s="720"/>
      <c r="CX25" s="720"/>
      <c r="CY25" s="721"/>
      <c r="CZ25" s="688">
        <v>15.2</v>
      </c>
      <c r="DA25" s="717"/>
      <c r="DB25" s="717"/>
      <c r="DC25" s="722"/>
      <c r="DD25" s="692">
        <v>3248714</v>
      </c>
      <c r="DE25" s="720"/>
      <c r="DF25" s="720"/>
      <c r="DG25" s="720"/>
      <c r="DH25" s="720"/>
      <c r="DI25" s="720"/>
      <c r="DJ25" s="720"/>
      <c r="DK25" s="721"/>
      <c r="DL25" s="692">
        <v>3191146</v>
      </c>
      <c r="DM25" s="720"/>
      <c r="DN25" s="720"/>
      <c r="DO25" s="720"/>
      <c r="DP25" s="720"/>
      <c r="DQ25" s="720"/>
      <c r="DR25" s="720"/>
      <c r="DS25" s="720"/>
      <c r="DT25" s="720"/>
      <c r="DU25" s="720"/>
      <c r="DV25" s="721"/>
      <c r="DW25" s="688">
        <v>20.7</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15236231</v>
      </c>
      <c r="S26" s="684"/>
      <c r="T26" s="684"/>
      <c r="U26" s="684"/>
      <c r="V26" s="684"/>
      <c r="W26" s="684"/>
      <c r="X26" s="684"/>
      <c r="Y26" s="685"/>
      <c r="Z26" s="686">
        <v>63.3</v>
      </c>
      <c r="AA26" s="686"/>
      <c r="AB26" s="686"/>
      <c r="AC26" s="686"/>
      <c r="AD26" s="687">
        <v>14391785</v>
      </c>
      <c r="AE26" s="687"/>
      <c r="AF26" s="687"/>
      <c r="AG26" s="687"/>
      <c r="AH26" s="687"/>
      <c r="AI26" s="687"/>
      <c r="AJ26" s="687"/>
      <c r="AK26" s="687"/>
      <c r="AL26" s="688">
        <v>99.6</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2426342</v>
      </c>
      <c r="CS26" s="684"/>
      <c r="CT26" s="684"/>
      <c r="CU26" s="684"/>
      <c r="CV26" s="684"/>
      <c r="CW26" s="684"/>
      <c r="CX26" s="684"/>
      <c r="CY26" s="685"/>
      <c r="CZ26" s="688">
        <v>10.5</v>
      </c>
      <c r="DA26" s="717"/>
      <c r="DB26" s="717"/>
      <c r="DC26" s="722"/>
      <c r="DD26" s="692">
        <v>2167574</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6602</v>
      </c>
      <c r="S27" s="684"/>
      <c r="T27" s="684"/>
      <c r="U27" s="684"/>
      <c r="V27" s="684"/>
      <c r="W27" s="684"/>
      <c r="X27" s="684"/>
      <c r="Y27" s="685"/>
      <c r="Z27" s="686">
        <v>0</v>
      </c>
      <c r="AA27" s="686"/>
      <c r="AB27" s="686"/>
      <c r="AC27" s="686"/>
      <c r="AD27" s="687">
        <v>6602</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9417610</v>
      </c>
      <c r="BH27" s="684"/>
      <c r="BI27" s="684"/>
      <c r="BJ27" s="684"/>
      <c r="BK27" s="684"/>
      <c r="BL27" s="684"/>
      <c r="BM27" s="684"/>
      <c r="BN27" s="685"/>
      <c r="BO27" s="686">
        <v>100</v>
      </c>
      <c r="BP27" s="686"/>
      <c r="BQ27" s="686"/>
      <c r="BR27" s="686"/>
      <c r="BS27" s="692">
        <v>194996</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4881254</v>
      </c>
      <c r="CS27" s="720"/>
      <c r="CT27" s="720"/>
      <c r="CU27" s="720"/>
      <c r="CV27" s="720"/>
      <c r="CW27" s="720"/>
      <c r="CX27" s="720"/>
      <c r="CY27" s="721"/>
      <c r="CZ27" s="688">
        <v>21.1</v>
      </c>
      <c r="DA27" s="717"/>
      <c r="DB27" s="717"/>
      <c r="DC27" s="722"/>
      <c r="DD27" s="692">
        <v>1439490</v>
      </c>
      <c r="DE27" s="720"/>
      <c r="DF27" s="720"/>
      <c r="DG27" s="720"/>
      <c r="DH27" s="720"/>
      <c r="DI27" s="720"/>
      <c r="DJ27" s="720"/>
      <c r="DK27" s="721"/>
      <c r="DL27" s="692">
        <v>1437890</v>
      </c>
      <c r="DM27" s="720"/>
      <c r="DN27" s="720"/>
      <c r="DO27" s="720"/>
      <c r="DP27" s="720"/>
      <c r="DQ27" s="720"/>
      <c r="DR27" s="720"/>
      <c r="DS27" s="720"/>
      <c r="DT27" s="720"/>
      <c r="DU27" s="720"/>
      <c r="DV27" s="721"/>
      <c r="DW27" s="688">
        <v>9.3000000000000007</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213195</v>
      </c>
      <c r="S28" s="684"/>
      <c r="T28" s="684"/>
      <c r="U28" s="684"/>
      <c r="V28" s="684"/>
      <c r="W28" s="684"/>
      <c r="X28" s="684"/>
      <c r="Y28" s="685"/>
      <c r="Z28" s="686">
        <v>0.9</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2990564</v>
      </c>
      <c r="CS28" s="684"/>
      <c r="CT28" s="684"/>
      <c r="CU28" s="684"/>
      <c r="CV28" s="684"/>
      <c r="CW28" s="684"/>
      <c r="CX28" s="684"/>
      <c r="CY28" s="685"/>
      <c r="CZ28" s="688">
        <v>12.9</v>
      </c>
      <c r="DA28" s="717"/>
      <c r="DB28" s="717"/>
      <c r="DC28" s="722"/>
      <c r="DD28" s="692">
        <v>2862628</v>
      </c>
      <c r="DE28" s="684"/>
      <c r="DF28" s="684"/>
      <c r="DG28" s="684"/>
      <c r="DH28" s="684"/>
      <c r="DI28" s="684"/>
      <c r="DJ28" s="684"/>
      <c r="DK28" s="685"/>
      <c r="DL28" s="692">
        <v>2862628</v>
      </c>
      <c r="DM28" s="684"/>
      <c r="DN28" s="684"/>
      <c r="DO28" s="684"/>
      <c r="DP28" s="684"/>
      <c r="DQ28" s="684"/>
      <c r="DR28" s="684"/>
      <c r="DS28" s="684"/>
      <c r="DT28" s="684"/>
      <c r="DU28" s="684"/>
      <c r="DV28" s="685"/>
      <c r="DW28" s="688">
        <v>18.600000000000001</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215229</v>
      </c>
      <c r="S29" s="684"/>
      <c r="T29" s="684"/>
      <c r="U29" s="684"/>
      <c r="V29" s="684"/>
      <c r="W29" s="684"/>
      <c r="X29" s="684"/>
      <c r="Y29" s="685"/>
      <c r="Z29" s="686">
        <v>0.9</v>
      </c>
      <c r="AA29" s="686"/>
      <c r="AB29" s="686"/>
      <c r="AC29" s="686"/>
      <c r="AD29" s="687">
        <v>11398</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69</v>
      </c>
      <c r="CG29" s="699"/>
      <c r="CH29" s="699"/>
      <c r="CI29" s="699"/>
      <c r="CJ29" s="699"/>
      <c r="CK29" s="699"/>
      <c r="CL29" s="699"/>
      <c r="CM29" s="699"/>
      <c r="CN29" s="699"/>
      <c r="CO29" s="699"/>
      <c r="CP29" s="699"/>
      <c r="CQ29" s="700"/>
      <c r="CR29" s="683">
        <v>2990546</v>
      </c>
      <c r="CS29" s="720"/>
      <c r="CT29" s="720"/>
      <c r="CU29" s="720"/>
      <c r="CV29" s="720"/>
      <c r="CW29" s="720"/>
      <c r="CX29" s="720"/>
      <c r="CY29" s="721"/>
      <c r="CZ29" s="688">
        <v>12.9</v>
      </c>
      <c r="DA29" s="717"/>
      <c r="DB29" s="717"/>
      <c r="DC29" s="722"/>
      <c r="DD29" s="692">
        <v>2862610</v>
      </c>
      <c r="DE29" s="720"/>
      <c r="DF29" s="720"/>
      <c r="DG29" s="720"/>
      <c r="DH29" s="720"/>
      <c r="DI29" s="720"/>
      <c r="DJ29" s="720"/>
      <c r="DK29" s="721"/>
      <c r="DL29" s="692">
        <v>2862610</v>
      </c>
      <c r="DM29" s="720"/>
      <c r="DN29" s="720"/>
      <c r="DO29" s="720"/>
      <c r="DP29" s="720"/>
      <c r="DQ29" s="720"/>
      <c r="DR29" s="720"/>
      <c r="DS29" s="720"/>
      <c r="DT29" s="720"/>
      <c r="DU29" s="720"/>
      <c r="DV29" s="721"/>
      <c r="DW29" s="688">
        <v>18.600000000000001</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44507</v>
      </c>
      <c r="S30" s="684"/>
      <c r="T30" s="684"/>
      <c r="U30" s="684"/>
      <c r="V30" s="684"/>
      <c r="W30" s="684"/>
      <c r="X30" s="684"/>
      <c r="Y30" s="685"/>
      <c r="Z30" s="686">
        <v>0.2</v>
      </c>
      <c r="AA30" s="686"/>
      <c r="AB30" s="686"/>
      <c r="AC30" s="686"/>
      <c r="AD30" s="687" t="s">
        <v>127</v>
      </c>
      <c r="AE30" s="687"/>
      <c r="AF30" s="687"/>
      <c r="AG30" s="687"/>
      <c r="AH30" s="687"/>
      <c r="AI30" s="687"/>
      <c r="AJ30" s="687"/>
      <c r="AK30" s="687"/>
      <c r="AL30" s="688" t="s">
        <v>127</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2771469</v>
      </c>
      <c r="CS30" s="684"/>
      <c r="CT30" s="684"/>
      <c r="CU30" s="684"/>
      <c r="CV30" s="684"/>
      <c r="CW30" s="684"/>
      <c r="CX30" s="684"/>
      <c r="CY30" s="685"/>
      <c r="CZ30" s="688">
        <v>12</v>
      </c>
      <c r="DA30" s="717"/>
      <c r="DB30" s="717"/>
      <c r="DC30" s="722"/>
      <c r="DD30" s="692">
        <v>2643533</v>
      </c>
      <c r="DE30" s="684"/>
      <c r="DF30" s="684"/>
      <c r="DG30" s="684"/>
      <c r="DH30" s="684"/>
      <c r="DI30" s="684"/>
      <c r="DJ30" s="684"/>
      <c r="DK30" s="685"/>
      <c r="DL30" s="692">
        <v>2643533</v>
      </c>
      <c r="DM30" s="684"/>
      <c r="DN30" s="684"/>
      <c r="DO30" s="684"/>
      <c r="DP30" s="684"/>
      <c r="DQ30" s="684"/>
      <c r="DR30" s="684"/>
      <c r="DS30" s="684"/>
      <c r="DT30" s="684"/>
      <c r="DU30" s="684"/>
      <c r="DV30" s="685"/>
      <c r="DW30" s="688">
        <v>17.100000000000001</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2917814</v>
      </c>
      <c r="S31" s="684"/>
      <c r="T31" s="684"/>
      <c r="U31" s="684"/>
      <c r="V31" s="684"/>
      <c r="W31" s="684"/>
      <c r="X31" s="684"/>
      <c r="Y31" s="685"/>
      <c r="Z31" s="686">
        <v>12.1</v>
      </c>
      <c r="AA31" s="686"/>
      <c r="AB31" s="686"/>
      <c r="AC31" s="686"/>
      <c r="AD31" s="687" t="s">
        <v>127</v>
      </c>
      <c r="AE31" s="687"/>
      <c r="AF31" s="687"/>
      <c r="AG31" s="687"/>
      <c r="AH31" s="687"/>
      <c r="AI31" s="687"/>
      <c r="AJ31" s="687"/>
      <c r="AK31" s="687"/>
      <c r="AL31" s="688" t="s">
        <v>127</v>
      </c>
      <c r="AM31" s="689"/>
      <c r="AN31" s="689"/>
      <c r="AO31" s="690"/>
      <c r="AP31" s="740" t="s">
        <v>311</v>
      </c>
      <c r="AQ31" s="741"/>
      <c r="AR31" s="741"/>
      <c r="AS31" s="741"/>
      <c r="AT31" s="746" t="s">
        <v>312</v>
      </c>
      <c r="AU31" s="221"/>
      <c r="AV31" s="221"/>
      <c r="AW31" s="221"/>
      <c r="AX31" s="669" t="s">
        <v>187</v>
      </c>
      <c r="AY31" s="670"/>
      <c r="AZ31" s="670"/>
      <c r="BA31" s="670"/>
      <c r="BB31" s="670"/>
      <c r="BC31" s="670"/>
      <c r="BD31" s="670"/>
      <c r="BE31" s="670"/>
      <c r="BF31" s="671"/>
      <c r="BG31" s="739">
        <v>98.8</v>
      </c>
      <c r="BH31" s="735"/>
      <c r="BI31" s="735"/>
      <c r="BJ31" s="735"/>
      <c r="BK31" s="735"/>
      <c r="BL31" s="735"/>
      <c r="BM31" s="678">
        <v>97.2</v>
      </c>
      <c r="BN31" s="735"/>
      <c r="BO31" s="735"/>
      <c r="BP31" s="735"/>
      <c r="BQ31" s="736"/>
      <c r="BR31" s="739">
        <v>98.8</v>
      </c>
      <c r="BS31" s="735"/>
      <c r="BT31" s="735"/>
      <c r="BU31" s="735"/>
      <c r="BV31" s="735"/>
      <c r="BW31" s="735"/>
      <c r="BX31" s="678">
        <v>97.1</v>
      </c>
      <c r="BY31" s="735"/>
      <c r="BZ31" s="735"/>
      <c r="CA31" s="735"/>
      <c r="CB31" s="736"/>
      <c r="CD31" s="731"/>
      <c r="CE31" s="732"/>
      <c r="CF31" s="698" t="s">
        <v>313</v>
      </c>
      <c r="CG31" s="699"/>
      <c r="CH31" s="699"/>
      <c r="CI31" s="699"/>
      <c r="CJ31" s="699"/>
      <c r="CK31" s="699"/>
      <c r="CL31" s="699"/>
      <c r="CM31" s="699"/>
      <c r="CN31" s="699"/>
      <c r="CO31" s="699"/>
      <c r="CP31" s="699"/>
      <c r="CQ31" s="700"/>
      <c r="CR31" s="683">
        <v>219077</v>
      </c>
      <c r="CS31" s="720"/>
      <c r="CT31" s="720"/>
      <c r="CU31" s="720"/>
      <c r="CV31" s="720"/>
      <c r="CW31" s="720"/>
      <c r="CX31" s="720"/>
      <c r="CY31" s="721"/>
      <c r="CZ31" s="688">
        <v>0.9</v>
      </c>
      <c r="DA31" s="717"/>
      <c r="DB31" s="717"/>
      <c r="DC31" s="722"/>
      <c r="DD31" s="692">
        <v>219077</v>
      </c>
      <c r="DE31" s="720"/>
      <c r="DF31" s="720"/>
      <c r="DG31" s="720"/>
      <c r="DH31" s="720"/>
      <c r="DI31" s="720"/>
      <c r="DJ31" s="720"/>
      <c r="DK31" s="721"/>
      <c r="DL31" s="692">
        <v>219077</v>
      </c>
      <c r="DM31" s="720"/>
      <c r="DN31" s="720"/>
      <c r="DO31" s="720"/>
      <c r="DP31" s="720"/>
      <c r="DQ31" s="720"/>
      <c r="DR31" s="720"/>
      <c r="DS31" s="720"/>
      <c r="DT31" s="720"/>
      <c r="DU31" s="720"/>
      <c r="DV31" s="721"/>
      <c r="DW31" s="688">
        <v>1.4</v>
      </c>
      <c r="DX31" s="717"/>
      <c r="DY31" s="717"/>
      <c r="DZ31" s="717"/>
      <c r="EA31" s="717"/>
      <c r="EB31" s="717"/>
      <c r="EC31" s="718"/>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20" t="s">
        <v>315</v>
      </c>
      <c r="AV32" s="220"/>
      <c r="AW32" s="220"/>
      <c r="AX32" s="680" t="s">
        <v>316</v>
      </c>
      <c r="AY32" s="681"/>
      <c r="AZ32" s="681"/>
      <c r="BA32" s="681"/>
      <c r="BB32" s="681"/>
      <c r="BC32" s="681"/>
      <c r="BD32" s="681"/>
      <c r="BE32" s="681"/>
      <c r="BF32" s="682"/>
      <c r="BG32" s="749">
        <v>98.4</v>
      </c>
      <c r="BH32" s="720"/>
      <c r="BI32" s="720"/>
      <c r="BJ32" s="720"/>
      <c r="BK32" s="720"/>
      <c r="BL32" s="720"/>
      <c r="BM32" s="689">
        <v>96.5</v>
      </c>
      <c r="BN32" s="737"/>
      <c r="BO32" s="737"/>
      <c r="BP32" s="737"/>
      <c r="BQ32" s="738"/>
      <c r="BR32" s="749">
        <v>98.5</v>
      </c>
      <c r="BS32" s="720"/>
      <c r="BT32" s="720"/>
      <c r="BU32" s="720"/>
      <c r="BV32" s="720"/>
      <c r="BW32" s="720"/>
      <c r="BX32" s="689">
        <v>96.7</v>
      </c>
      <c r="BY32" s="737"/>
      <c r="BZ32" s="737"/>
      <c r="CA32" s="737"/>
      <c r="CB32" s="738"/>
      <c r="CD32" s="733"/>
      <c r="CE32" s="734"/>
      <c r="CF32" s="698" t="s">
        <v>317</v>
      </c>
      <c r="CG32" s="699"/>
      <c r="CH32" s="699"/>
      <c r="CI32" s="699"/>
      <c r="CJ32" s="699"/>
      <c r="CK32" s="699"/>
      <c r="CL32" s="699"/>
      <c r="CM32" s="699"/>
      <c r="CN32" s="699"/>
      <c r="CO32" s="699"/>
      <c r="CP32" s="699"/>
      <c r="CQ32" s="700"/>
      <c r="CR32" s="683">
        <v>18</v>
      </c>
      <c r="CS32" s="684"/>
      <c r="CT32" s="684"/>
      <c r="CU32" s="684"/>
      <c r="CV32" s="684"/>
      <c r="CW32" s="684"/>
      <c r="CX32" s="684"/>
      <c r="CY32" s="685"/>
      <c r="CZ32" s="688">
        <v>0</v>
      </c>
      <c r="DA32" s="717"/>
      <c r="DB32" s="717"/>
      <c r="DC32" s="722"/>
      <c r="DD32" s="692">
        <v>18</v>
      </c>
      <c r="DE32" s="684"/>
      <c r="DF32" s="684"/>
      <c r="DG32" s="684"/>
      <c r="DH32" s="684"/>
      <c r="DI32" s="684"/>
      <c r="DJ32" s="684"/>
      <c r="DK32" s="685"/>
      <c r="DL32" s="692">
        <v>18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1707739</v>
      </c>
      <c r="S33" s="684"/>
      <c r="T33" s="684"/>
      <c r="U33" s="684"/>
      <c r="V33" s="684"/>
      <c r="W33" s="684"/>
      <c r="X33" s="684"/>
      <c r="Y33" s="685"/>
      <c r="Z33" s="686">
        <v>7.1</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22"/>
      <c r="AV33" s="222"/>
      <c r="AW33" s="222"/>
      <c r="AX33" s="724" t="s">
        <v>319</v>
      </c>
      <c r="AY33" s="725"/>
      <c r="AZ33" s="725"/>
      <c r="BA33" s="725"/>
      <c r="BB33" s="725"/>
      <c r="BC33" s="725"/>
      <c r="BD33" s="725"/>
      <c r="BE33" s="725"/>
      <c r="BF33" s="726"/>
      <c r="BG33" s="753">
        <v>99.1</v>
      </c>
      <c r="BH33" s="754"/>
      <c r="BI33" s="754"/>
      <c r="BJ33" s="754"/>
      <c r="BK33" s="754"/>
      <c r="BL33" s="754"/>
      <c r="BM33" s="755">
        <v>97.8</v>
      </c>
      <c r="BN33" s="754"/>
      <c r="BO33" s="754"/>
      <c r="BP33" s="754"/>
      <c r="BQ33" s="756"/>
      <c r="BR33" s="753">
        <v>99.1</v>
      </c>
      <c r="BS33" s="754"/>
      <c r="BT33" s="754"/>
      <c r="BU33" s="754"/>
      <c r="BV33" s="754"/>
      <c r="BW33" s="754"/>
      <c r="BX33" s="755">
        <v>97.5</v>
      </c>
      <c r="BY33" s="754"/>
      <c r="BZ33" s="754"/>
      <c r="CA33" s="754"/>
      <c r="CB33" s="756"/>
      <c r="CD33" s="698" t="s">
        <v>320</v>
      </c>
      <c r="CE33" s="699"/>
      <c r="CF33" s="699"/>
      <c r="CG33" s="699"/>
      <c r="CH33" s="699"/>
      <c r="CI33" s="699"/>
      <c r="CJ33" s="699"/>
      <c r="CK33" s="699"/>
      <c r="CL33" s="699"/>
      <c r="CM33" s="699"/>
      <c r="CN33" s="699"/>
      <c r="CO33" s="699"/>
      <c r="CP33" s="699"/>
      <c r="CQ33" s="700"/>
      <c r="CR33" s="683">
        <v>9788959</v>
      </c>
      <c r="CS33" s="720"/>
      <c r="CT33" s="720"/>
      <c r="CU33" s="720"/>
      <c r="CV33" s="720"/>
      <c r="CW33" s="720"/>
      <c r="CX33" s="720"/>
      <c r="CY33" s="721"/>
      <c r="CZ33" s="688">
        <v>42.3</v>
      </c>
      <c r="DA33" s="717"/>
      <c r="DB33" s="717"/>
      <c r="DC33" s="722"/>
      <c r="DD33" s="692">
        <v>8405988</v>
      </c>
      <c r="DE33" s="720"/>
      <c r="DF33" s="720"/>
      <c r="DG33" s="720"/>
      <c r="DH33" s="720"/>
      <c r="DI33" s="720"/>
      <c r="DJ33" s="720"/>
      <c r="DK33" s="721"/>
      <c r="DL33" s="692">
        <v>6783590</v>
      </c>
      <c r="DM33" s="720"/>
      <c r="DN33" s="720"/>
      <c r="DO33" s="720"/>
      <c r="DP33" s="720"/>
      <c r="DQ33" s="720"/>
      <c r="DR33" s="720"/>
      <c r="DS33" s="720"/>
      <c r="DT33" s="720"/>
      <c r="DU33" s="720"/>
      <c r="DV33" s="721"/>
      <c r="DW33" s="688">
        <v>44</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94973</v>
      </c>
      <c r="S34" s="684"/>
      <c r="T34" s="684"/>
      <c r="U34" s="684"/>
      <c r="V34" s="684"/>
      <c r="W34" s="684"/>
      <c r="X34" s="684"/>
      <c r="Y34" s="685"/>
      <c r="Z34" s="686">
        <v>0.4</v>
      </c>
      <c r="AA34" s="686"/>
      <c r="AB34" s="686"/>
      <c r="AC34" s="686"/>
      <c r="AD34" s="687">
        <v>32666</v>
      </c>
      <c r="AE34" s="687"/>
      <c r="AF34" s="687"/>
      <c r="AG34" s="687"/>
      <c r="AH34" s="687"/>
      <c r="AI34" s="687"/>
      <c r="AJ34" s="687"/>
      <c r="AK34" s="687"/>
      <c r="AL34" s="688">
        <v>0.2</v>
      </c>
      <c r="AM34" s="689"/>
      <c r="AN34" s="689"/>
      <c r="AO34" s="690"/>
      <c r="AP34" s="223"/>
      <c r="AQ34" s="224"/>
      <c r="AR34" s="220"/>
      <c r="AS34" s="221"/>
      <c r="AT34" s="221"/>
      <c r="AU34" s="221"/>
      <c r="AV34" s="221"/>
      <c r="AW34" s="221"/>
      <c r="AX34" s="221"/>
      <c r="AY34" s="221"/>
      <c r="AZ34" s="221"/>
      <c r="BA34" s="221"/>
      <c r="BB34" s="221"/>
      <c r="BC34" s="221"/>
      <c r="BD34" s="221"/>
      <c r="BE34" s="221"/>
      <c r="BF34" s="221"/>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D34" s="698" t="s">
        <v>322</v>
      </c>
      <c r="CE34" s="699"/>
      <c r="CF34" s="699"/>
      <c r="CG34" s="699"/>
      <c r="CH34" s="699"/>
      <c r="CI34" s="699"/>
      <c r="CJ34" s="699"/>
      <c r="CK34" s="699"/>
      <c r="CL34" s="699"/>
      <c r="CM34" s="699"/>
      <c r="CN34" s="699"/>
      <c r="CO34" s="699"/>
      <c r="CP34" s="699"/>
      <c r="CQ34" s="700"/>
      <c r="CR34" s="683">
        <v>3169466</v>
      </c>
      <c r="CS34" s="684"/>
      <c r="CT34" s="684"/>
      <c r="CU34" s="684"/>
      <c r="CV34" s="684"/>
      <c r="CW34" s="684"/>
      <c r="CX34" s="684"/>
      <c r="CY34" s="685"/>
      <c r="CZ34" s="688">
        <v>13.7</v>
      </c>
      <c r="DA34" s="717"/>
      <c r="DB34" s="717"/>
      <c r="DC34" s="722"/>
      <c r="DD34" s="692">
        <v>2441062</v>
      </c>
      <c r="DE34" s="684"/>
      <c r="DF34" s="684"/>
      <c r="DG34" s="684"/>
      <c r="DH34" s="684"/>
      <c r="DI34" s="684"/>
      <c r="DJ34" s="684"/>
      <c r="DK34" s="685"/>
      <c r="DL34" s="692">
        <v>1937303</v>
      </c>
      <c r="DM34" s="684"/>
      <c r="DN34" s="684"/>
      <c r="DO34" s="684"/>
      <c r="DP34" s="684"/>
      <c r="DQ34" s="684"/>
      <c r="DR34" s="684"/>
      <c r="DS34" s="684"/>
      <c r="DT34" s="684"/>
      <c r="DU34" s="684"/>
      <c r="DV34" s="685"/>
      <c r="DW34" s="688">
        <v>12.6</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206399</v>
      </c>
      <c r="S35" s="684"/>
      <c r="T35" s="684"/>
      <c r="U35" s="684"/>
      <c r="V35" s="684"/>
      <c r="W35" s="684"/>
      <c r="X35" s="684"/>
      <c r="Y35" s="685"/>
      <c r="Z35" s="686">
        <v>0.9</v>
      </c>
      <c r="AA35" s="686"/>
      <c r="AB35" s="686"/>
      <c r="AC35" s="686"/>
      <c r="AD35" s="687" t="s">
        <v>127</v>
      </c>
      <c r="AE35" s="687"/>
      <c r="AF35" s="687"/>
      <c r="AG35" s="687"/>
      <c r="AH35" s="687"/>
      <c r="AI35" s="687"/>
      <c r="AJ35" s="687"/>
      <c r="AK35" s="687"/>
      <c r="AL35" s="688" t="s">
        <v>127</v>
      </c>
      <c r="AM35" s="689"/>
      <c r="AN35" s="689"/>
      <c r="AO35" s="690"/>
      <c r="AP35" s="22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335044</v>
      </c>
      <c r="CS35" s="720"/>
      <c r="CT35" s="720"/>
      <c r="CU35" s="720"/>
      <c r="CV35" s="720"/>
      <c r="CW35" s="720"/>
      <c r="CX35" s="720"/>
      <c r="CY35" s="721"/>
      <c r="CZ35" s="688">
        <v>1.4</v>
      </c>
      <c r="DA35" s="717"/>
      <c r="DB35" s="717"/>
      <c r="DC35" s="722"/>
      <c r="DD35" s="692">
        <v>322296</v>
      </c>
      <c r="DE35" s="720"/>
      <c r="DF35" s="720"/>
      <c r="DG35" s="720"/>
      <c r="DH35" s="720"/>
      <c r="DI35" s="720"/>
      <c r="DJ35" s="720"/>
      <c r="DK35" s="721"/>
      <c r="DL35" s="692">
        <v>322296</v>
      </c>
      <c r="DM35" s="720"/>
      <c r="DN35" s="720"/>
      <c r="DO35" s="720"/>
      <c r="DP35" s="720"/>
      <c r="DQ35" s="720"/>
      <c r="DR35" s="720"/>
      <c r="DS35" s="720"/>
      <c r="DT35" s="720"/>
      <c r="DU35" s="720"/>
      <c r="DV35" s="721"/>
      <c r="DW35" s="688">
        <v>2.1</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29708</v>
      </c>
      <c r="S36" s="684"/>
      <c r="T36" s="684"/>
      <c r="U36" s="684"/>
      <c r="V36" s="684"/>
      <c r="W36" s="684"/>
      <c r="X36" s="684"/>
      <c r="Y36" s="685"/>
      <c r="Z36" s="686">
        <v>0.1</v>
      </c>
      <c r="AA36" s="686"/>
      <c r="AB36" s="686"/>
      <c r="AC36" s="686"/>
      <c r="AD36" s="687" t="s">
        <v>127</v>
      </c>
      <c r="AE36" s="687"/>
      <c r="AF36" s="687"/>
      <c r="AG36" s="687"/>
      <c r="AH36" s="687"/>
      <c r="AI36" s="687"/>
      <c r="AJ36" s="687"/>
      <c r="AK36" s="687"/>
      <c r="AL36" s="688" t="s">
        <v>127</v>
      </c>
      <c r="AM36" s="689"/>
      <c r="AN36" s="689"/>
      <c r="AO36" s="690"/>
      <c r="AP36" s="225"/>
      <c r="AQ36" s="757" t="s">
        <v>328</v>
      </c>
      <c r="AR36" s="758"/>
      <c r="AS36" s="758"/>
      <c r="AT36" s="758"/>
      <c r="AU36" s="758"/>
      <c r="AV36" s="758"/>
      <c r="AW36" s="758"/>
      <c r="AX36" s="758"/>
      <c r="AY36" s="759"/>
      <c r="AZ36" s="672">
        <v>3002123</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35974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3314258</v>
      </c>
      <c r="CS36" s="684"/>
      <c r="CT36" s="684"/>
      <c r="CU36" s="684"/>
      <c r="CV36" s="684"/>
      <c r="CW36" s="684"/>
      <c r="CX36" s="684"/>
      <c r="CY36" s="685"/>
      <c r="CZ36" s="688">
        <v>14.3</v>
      </c>
      <c r="DA36" s="717"/>
      <c r="DB36" s="717"/>
      <c r="DC36" s="722"/>
      <c r="DD36" s="692">
        <v>3038900</v>
      </c>
      <c r="DE36" s="684"/>
      <c r="DF36" s="684"/>
      <c r="DG36" s="684"/>
      <c r="DH36" s="684"/>
      <c r="DI36" s="684"/>
      <c r="DJ36" s="684"/>
      <c r="DK36" s="685"/>
      <c r="DL36" s="692">
        <v>2358581</v>
      </c>
      <c r="DM36" s="684"/>
      <c r="DN36" s="684"/>
      <c r="DO36" s="684"/>
      <c r="DP36" s="684"/>
      <c r="DQ36" s="684"/>
      <c r="DR36" s="684"/>
      <c r="DS36" s="684"/>
      <c r="DT36" s="684"/>
      <c r="DU36" s="684"/>
      <c r="DV36" s="685"/>
      <c r="DW36" s="688">
        <v>15.3</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894125</v>
      </c>
      <c r="S37" s="684"/>
      <c r="T37" s="684"/>
      <c r="U37" s="684"/>
      <c r="V37" s="684"/>
      <c r="W37" s="684"/>
      <c r="X37" s="684"/>
      <c r="Y37" s="685"/>
      <c r="Z37" s="686">
        <v>3.7</v>
      </c>
      <c r="AA37" s="686"/>
      <c r="AB37" s="686"/>
      <c r="AC37" s="686"/>
      <c r="AD37" s="687" t="s">
        <v>127</v>
      </c>
      <c r="AE37" s="687"/>
      <c r="AF37" s="687"/>
      <c r="AG37" s="687"/>
      <c r="AH37" s="687"/>
      <c r="AI37" s="687"/>
      <c r="AJ37" s="687"/>
      <c r="AK37" s="687"/>
      <c r="AL37" s="688" t="s">
        <v>127</v>
      </c>
      <c r="AM37" s="689"/>
      <c r="AN37" s="689"/>
      <c r="AO37" s="690"/>
      <c r="AQ37" s="761" t="s">
        <v>332</v>
      </c>
      <c r="AR37" s="762"/>
      <c r="AS37" s="762"/>
      <c r="AT37" s="762"/>
      <c r="AU37" s="762"/>
      <c r="AV37" s="762"/>
      <c r="AW37" s="762"/>
      <c r="AX37" s="762"/>
      <c r="AY37" s="763"/>
      <c r="AZ37" s="683">
        <v>799328</v>
      </c>
      <c r="BA37" s="684"/>
      <c r="BB37" s="684"/>
      <c r="BC37" s="684"/>
      <c r="BD37" s="720"/>
      <c r="BE37" s="720"/>
      <c r="BF37" s="738"/>
      <c r="BG37" s="698" t="s">
        <v>333</v>
      </c>
      <c r="BH37" s="699"/>
      <c r="BI37" s="699"/>
      <c r="BJ37" s="699"/>
      <c r="BK37" s="699"/>
      <c r="BL37" s="699"/>
      <c r="BM37" s="699"/>
      <c r="BN37" s="699"/>
      <c r="BO37" s="699"/>
      <c r="BP37" s="699"/>
      <c r="BQ37" s="699"/>
      <c r="BR37" s="699"/>
      <c r="BS37" s="699"/>
      <c r="BT37" s="699"/>
      <c r="BU37" s="700"/>
      <c r="BV37" s="683">
        <v>-112826</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2065394</v>
      </c>
      <c r="CS37" s="720"/>
      <c r="CT37" s="720"/>
      <c r="CU37" s="720"/>
      <c r="CV37" s="720"/>
      <c r="CW37" s="720"/>
      <c r="CX37" s="720"/>
      <c r="CY37" s="721"/>
      <c r="CZ37" s="688">
        <v>8.9</v>
      </c>
      <c r="DA37" s="717"/>
      <c r="DB37" s="717"/>
      <c r="DC37" s="722"/>
      <c r="DD37" s="692">
        <v>2065394</v>
      </c>
      <c r="DE37" s="720"/>
      <c r="DF37" s="720"/>
      <c r="DG37" s="720"/>
      <c r="DH37" s="720"/>
      <c r="DI37" s="720"/>
      <c r="DJ37" s="720"/>
      <c r="DK37" s="721"/>
      <c r="DL37" s="692">
        <v>1763156</v>
      </c>
      <c r="DM37" s="720"/>
      <c r="DN37" s="720"/>
      <c r="DO37" s="720"/>
      <c r="DP37" s="720"/>
      <c r="DQ37" s="720"/>
      <c r="DR37" s="720"/>
      <c r="DS37" s="720"/>
      <c r="DT37" s="720"/>
      <c r="DU37" s="720"/>
      <c r="DV37" s="721"/>
      <c r="DW37" s="688">
        <v>11.4</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506615</v>
      </c>
      <c r="S38" s="684"/>
      <c r="T38" s="684"/>
      <c r="U38" s="684"/>
      <c r="V38" s="684"/>
      <c r="W38" s="684"/>
      <c r="X38" s="684"/>
      <c r="Y38" s="685"/>
      <c r="Z38" s="686">
        <v>2.1</v>
      </c>
      <c r="AA38" s="686"/>
      <c r="AB38" s="686"/>
      <c r="AC38" s="686"/>
      <c r="AD38" s="687">
        <v>4167</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46676</v>
      </c>
      <c r="BA38" s="684"/>
      <c r="BB38" s="684"/>
      <c r="BC38" s="684"/>
      <c r="BD38" s="720"/>
      <c r="BE38" s="720"/>
      <c r="BF38" s="738"/>
      <c r="BG38" s="698" t="s">
        <v>337</v>
      </c>
      <c r="BH38" s="699"/>
      <c r="BI38" s="699"/>
      <c r="BJ38" s="699"/>
      <c r="BK38" s="699"/>
      <c r="BL38" s="699"/>
      <c r="BM38" s="699"/>
      <c r="BN38" s="699"/>
      <c r="BO38" s="699"/>
      <c r="BP38" s="699"/>
      <c r="BQ38" s="699"/>
      <c r="BR38" s="699"/>
      <c r="BS38" s="699"/>
      <c r="BT38" s="699"/>
      <c r="BU38" s="700"/>
      <c r="BV38" s="683">
        <v>9365</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2955447</v>
      </c>
      <c r="CS38" s="684"/>
      <c r="CT38" s="684"/>
      <c r="CU38" s="684"/>
      <c r="CV38" s="684"/>
      <c r="CW38" s="684"/>
      <c r="CX38" s="684"/>
      <c r="CY38" s="685"/>
      <c r="CZ38" s="688">
        <v>12.8</v>
      </c>
      <c r="DA38" s="717"/>
      <c r="DB38" s="717"/>
      <c r="DC38" s="722"/>
      <c r="DD38" s="692">
        <v>2600876</v>
      </c>
      <c r="DE38" s="684"/>
      <c r="DF38" s="684"/>
      <c r="DG38" s="684"/>
      <c r="DH38" s="684"/>
      <c r="DI38" s="684"/>
      <c r="DJ38" s="684"/>
      <c r="DK38" s="685"/>
      <c r="DL38" s="692">
        <v>2165410</v>
      </c>
      <c r="DM38" s="684"/>
      <c r="DN38" s="684"/>
      <c r="DO38" s="684"/>
      <c r="DP38" s="684"/>
      <c r="DQ38" s="684"/>
      <c r="DR38" s="684"/>
      <c r="DS38" s="684"/>
      <c r="DT38" s="684"/>
      <c r="DU38" s="684"/>
      <c r="DV38" s="685"/>
      <c r="DW38" s="688">
        <v>14</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2000168</v>
      </c>
      <c r="S39" s="684"/>
      <c r="T39" s="684"/>
      <c r="U39" s="684"/>
      <c r="V39" s="684"/>
      <c r="W39" s="684"/>
      <c r="X39" s="684"/>
      <c r="Y39" s="685"/>
      <c r="Z39" s="686">
        <v>8.3000000000000007</v>
      </c>
      <c r="AA39" s="686"/>
      <c r="AB39" s="686"/>
      <c r="AC39" s="686"/>
      <c r="AD39" s="687" t="s">
        <v>127</v>
      </c>
      <c r="AE39" s="687"/>
      <c r="AF39" s="687"/>
      <c r="AG39" s="687"/>
      <c r="AH39" s="687"/>
      <c r="AI39" s="687"/>
      <c r="AJ39" s="687"/>
      <c r="AK39" s="687"/>
      <c r="AL39" s="688" t="s">
        <v>127</v>
      </c>
      <c r="AM39" s="689"/>
      <c r="AN39" s="689"/>
      <c r="AO39" s="690"/>
      <c r="AQ39" s="761" t="s">
        <v>340</v>
      </c>
      <c r="AR39" s="762"/>
      <c r="AS39" s="762"/>
      <c r="AT39" s="762"/>
      <c r="AU39" s="762"/>
      <c r="AV39" s="762"/>
      <c r="AW39" s="762"/>
      <c r="AX39" s="762"/>
      <c r="AY39" s="763"/>
      <c r="AZ39" s="683" t="s">
        <v>127</v>
      </c>
      <c r="BA39" s="684"/>
      <c r="BB39" s="684"/>
      <c r="BC39" s="684"/>
      <c r="BD39" s="720"/>
      <c r="BE39" s="720"/>
      <c r="BF39" s="738"/>
      <c r="BG39" s="698" t="s">
        <v>341</v>
      </c>
      <c r="BH39" s="699"/>
      <c r="BI39" s="699"/>
      <c r="BJ39" s="699"/>
      <c r="BK39" s="699"/>
      <c r="BL39" s="699"/>
      <c r="BM39" s="699"/>
      <c r="BN39" s="699"/>
      <c r="BO39" s="699"/>
      <c r="BP39" s="699"/>
      <c r="BQ39" s="699"/>
      <c r="BR39" s="699"/>
      <c r="BS39" s="699"/>
      <c r="BT39" s="699"/>
      <c r="BU39" s="700"/>
      <c r="BV39" s="683">
        <v>15824</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7744</v>
      </c>
      <c r="CS39" s="720"/>
      <c r="CT39" s="720"/>
      <c r="CU39" s="720"/>
      <c r="CV39" s="720"/>
      <c r="CW39" s="720"/>
      <c r="CX39" s="720"/>
      <c r="CY39" s="721"/>
      <c r="CZ39" s="688">
        <v>0</v>
      </c>
      <c r="DA39" s="717"/>
      <c r="DB39" s="717"/>
      <c r="DC39" s="722"/>
      <c r="DD39" s="692">
        <v>2854</v>
      </c>
      <c r="DE39" s="720"/>
      <c r="DF39" s="720"/>
      <c r="DG39" s="720"/>
      <c r="DH39" s="720"/>
      <c r="DI39" s="720"/>
      <c r="DJ39" s="720"/>
      <c r="DK39" s="721"/>
      <c r="DL39" s="692" t="s">
        <v>127</v>
      </c>
      <c r="DM39" s="720"/>
      <c r="DN39" s="720"/>
      <c r="DO39" s="720"/>
      <c r="DP39" s="720"/>
      <c r="DQ39" s="720"/>
      <c r="DR39" s="720"/>
      <c r="DS39" s="720"/>
      <c r="DT39" s="720"/>
      <c r="DU39" s="720"/>
      <c r="DV39" s="721"/>
      <c r="DW39" s="688" t="s">
        <v>127</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v>146300</v>
      </c>
      <c r="S40" s="684"/>
      <c r="T40" s="684"/>
      <c r="U40" s="684"/>
      <c r="V40" s="684"/>
      <c r="W40" s="684"/>
      <c r="X40" s="684"/>
      <c r="Y40" s="685"/>
      <c r="Z40" s="686">
        <v>0.6</v>
      </c>
      <c r="AA40" s="686"/>
      <c r="AB40" s="686"/>
      <c r="AC40" s="686"/>
      <c r="AD40" s="687" t="s">
        <v>127</v>
      </c>
      <c r="AE40" s="687"/>
      <c r="AF40" s="687"/>
      <c r="AG40" s="687"/>
      <c r="AH40" s="687"/>
      <c r="AI40" s="687"/>
      <c r="AJ40" s="687"/>
      <c r="AK40" s="687"/>
      <c r="AL40" s="688" t="s">
        <v>127</v>
      </c>
      <c r="AM40" s="689"/>
      <c r="AN40" s="689"/>
      <c r="AO40" s="690"/>
      <c r="AQ40" s="761" t="s">
        <v>344</v>
      </c>
      <c r="AR40" s="762"/>
      <c r="AS40" s="762"/>
      <c r="AT40" s="762"/>
      <c r="AU40" s="762"/>
      <c r="AV40" s="762"/>
      <c r="AW40" s="762"/>
      <c r="AX40" s="762"/>
      <c r="AY40" s="763"/>
      <c r="AZ40" s="683" t="s">
        <v>127</v>
      </c>
      <c r="BA40" s="684"/>
      <c r="BB40" s="684"/>
      <c r="BC40" s="684"/>
      <c r="BD40" s="720"/>
      <c r="BE40" s="720"/>
      <c r="BF40" s="738"/>
      <c r="BG40" s="764" t="s">
        <v>345</v>
      </c>
      <c r="BH40" s="765"/>
      <c r="BI40" s="765"/>
      <c r="BJ40" s="765"/>
      <c r="BK40" s="765"/>
      <c r="BL40" s="226"/>
      <c r="BM40" s="699" t="s">
        <v>346</v>
      </c>
      <c r="BN40" s="699"/>
      <c r="BO40" s="699"/>
      <c r="BP40" s="699"/>
      <c r="BQ40" s="699"/>
      <c r="BR40" s="699"/>
      <c r="BS40" s="699"/>
      <c r="BT40" s="699"/>
      <c r="BU40" s="700"/>
      <c r="BV40" s="683">
        <v>96</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7000</v>
      </c>
      <c r="CS40" s="684"/>
      <c r="CT40" s="684"/>
      <c r="CU40" s="684"/>
      <c r="CV40" s="684"/>
      <c r="CW40" s="684"/>
      <c r="CX40" s="684"/>
      <c r="CY40" s="685"/>
      <c r="CZ40" s="688">
        <v>0</v>
      </c>
      <c r="DA40" s="717"/>
      <c r="DB40" s="717"/>
      <c r="DC40" s="722"/>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832768</v>
      </c>
      <c r="S41" s="684"/>
      <c r="T41" s="684"/>
      <c r="U41" s="684"/>
      <c r="V41" s="684"/>
      <c r="W41" s="684"/>
      <c r="X41" s="684"/>
      <c r="Y41" s="685"/>
      <c r="Z41" s="686">
        <v>3.5</v>
      </c>
      <c r="AA41" s="686"/>
      <c r="AB41" s="686"/>
      <c r="AC41" s="686"/>
      <c r="AD41" s="687" t="s">
        <v>127</v>
      </c>
      <c r="AE41" s="687"/>
      <c r="AF41" s="687"/>
      <c r="AG41" s="687"/>
      <c r="AH41" s="687"/>
      <c r="AI41" s="687"/>
      <c r="AJ41" s="687"/>
      <c r="AK41" s="687"/>
      <c r="AL41" s="688" t="s">
        <v>127</v>
      </c>
      <c r="AM41" s="689"/>
      <c r="AN41" s="689"/>
      <c r="AO41" s="690"/>
      <c r="AQ41" s="761" t="s">
        <v>349</v>
      </c>
      <c r="AR41" s="762"/>
      <c r="AS41" s="762"/>
      <c r="AT41" s="762"/>
      <c r="AU41" s="762"/>
      <c r="AV41" s="762"/>
      <c r="AW41" s="762"/>
      <c r="AX41" s="762"/>
      <c r="AY41" s="763"/>
      <c r="AZ41" s="683">
        <v>566768</v>
      </c>
      <c r="BA41" s="684"/>
      <c r="BB41" s="684"/>
      <c r="BC41" s="684"/>
      <c r="BD41" s="720"/>
      <c r="BE41" s="720"/>
      <c r="BF41" s="738"/>
      <c r="BG41" s="764"/>
      <c r="BH41" s="765"/>
      <c r="BI41" s="765"/>
      <c r="BJ41" s="765"/>
      <c r="BK41" s="765"/>
      <c r="BL41" s="226"/>
      <c r="BM41" s="699" t="s">
        <v>350</v>
      </c>
      <c r="BN41" s="699"/>
      <c r="BO41" s="699"/>
      <c r="BP41" s="699"/>
      <c r="BQ41" s="699"/>
      <c r="BR41" s="699"/>
      <c r="BS41" s="699"/>
      <c r="BT41" s="699"/>
      <c r="BU41" s="700"/>
      <c r="BV41" s="683" t="s">
        <v>127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127</v>
      </c>
      <c r="DA41" s="717"/>
      <c r="DB41" s="717"/>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24073305</v>
      </c>
      <c r="S42" s="769"/>
      <c r="T42" s="769"/>
      <c r="U42" s="769"/>
      <c r="V42" s="769"/>
      <c r="W42" s="769"/>
      <c r="X42" s="769"/>
      <c r="Y42" s="777"/>
      <c r="Z42" s="778">
        <v>100</v>
      </c>
      <c r="AA42" s="778"/>
      <c r="AB42" s="778"/>
      <c r="AC42" s="778"/>
      <c r="AD42" s="779">
        <v>14446618</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1589351</v>
      </c>
      <c r="BA42" s="769"/>
      <c r="BB42" s="769"/>
      <c r="BC42" s="769"/>
      <c r="BD42" s="754"/>
      <c r="BE42" s="754"/>
      <c r="BF42" s="756"/>
      <c r="BG42" s="766"/>
      <c r="BH42" s="767"/>
      <c r="BI42" s="767"/>
      <c r="BJ42" s="767"/>
      <c r="BK42" s="767"/>
      <c r="BL42" s="227"/>
      <c r="BM42" s="709" t="s">
        <v>354</v>
      </c>
      <c r="BN42" s="709"/>
      <c r="BO42" s="709"/>
      <c r="BP42" s="709"/>
      <c r="BQ42" s="709"/>
      <c r="BR42" s="709"/>
      <c r="BS42" s="709"/>
      <c r="BT42" s="709"/>
      <c r="BU42" s="710"/>
      <c r="BV42" s="768">
        <v>295</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1975253</v>
      </c>
      <c r="CS42" s="684"/>
      <c r="CT42" s="684"/>
      <c r="CU42" s="684"/>
      <c r="CV42" s="684"/>
      <c r="CW42" s="684"/>
      <c r="CX42" s="684"/>
      <c r="CY42" s="685"/>
      <c r="CZ42" s="688">
        <v>8.5</v>
      </c>
      <c r="DA42" s="689"/>
      <c r="DB42" s="689"/>
      <c r="DC42" s="701"/>
      <c r="DD42" s="692">
        <v>582830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28"/>
      <c r="BW43" s="228"/>
      <c r="BX43" s="228"/>
      <c r="BY43" s="228"/>
      <c r="BZ43" s="228"/>
      <c r="CA43" s="228"/>
      <c r="CB43" s="228"/>
      <c r="CD43" s="680" t="s">
        <v>356</v>
      </c>
      <c r="CE43" s="681"/>
      <c r="CF43" s="681"/>
      <c r="CG43" s="681"/>
      <c r="CH43" s="681"/>
      <c r="CI43" s="681"/>
      <c r="CJ43" s="681"/>
      <c r="CK43" s="681"/>
      <c r="CL43" s="681"/>
      <c r="CM43" s="681"/>
      <c r="CN43" s="681"/>
      <c r="CO43" s="681"/>
      <c r="CP43" s="681"/>
      <c r="CQ43" s="682"/>
      <c r="CR43" s="683">
        <v>166828</v>
      </c>
      <c r="CS43" s="720"/>
      <c r="CT43" s="720"/>
      <c r="CU43" s="720"/>
      <c r="CV43" s="720"/>
      <c r="CW43" s="720"/>
      <c r="CX43" s="720"/>
      <c r="CY43" s="721"/>
      <c r="CZ43" s="688">
        <v>0.7</v>
      </c>
      <c r="DA43" s="717"/>
      <c r="DB43" s="717"/>
      <c r="DC43" s="722"/>
      <c r="DD43" s="692">
        <v>166828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1926323</v>
      </c>
      <c r="CS44" s="684"/>
      <c r="CT44" s="684"/>
      <c r="CU44" s="684"/>
      <c r="CV44" s="684"/>
      <c r="CW44" s="684"/>
      <c r="CX44" s="684"/>
      <c r="CY44" s="685"/>
      <c r="CZ44" s="688">
        <v>8.3000000000000007</v>
      </c>
      <c r="DA44" s="689"/>
      <c r="DB44" s="689"/>
      <c r="DC44" s="701"/>
      <c r="DD44" s="692">
        <v>563989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555235</v>
      </c>
      <c r="CS45" s="720"/>
      <c r="CT45" s="720"/>
      <c r="CU45" s="720"/>
      <c r="CV45" s="720"/>
      <c r="CW45" s="720"/>
      <c r="CX45" s="720"/>
      <c r="CY45" s="721"/>
      <c r="CZ45" s="688">
        <v>2.4</v>
      </c>
      <c r="DA45" s="717"/>
      <c r="DB45" s="717"/>
      <c r="DC45" s="722"/>
      <c r="DD45" s="692">
        <v>20477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0" t="s">
        <v>359</v>
      </c>
      <c r="C46" s="220"/>
      <c r="D46" s="220"/>
      <c r="E46" s="220"/>
      <c r="F46" s="220"/>
      <c r="G46" s="220"/>
      <c r="H46" s="220"/>
      <c r="I46" s="220"/>
      <c r="J46" s="220"/>
      <c r="K46" s="220"/>
      <c r="L46" s="220"/>
      <c r="M46" s="220"/>
      <c r="N46" s="220"/>
      <c r="O46" s="220"/>
      <c r="P46" s="220"/>
      <c r="Q46" s="220"/>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CD46" s="797"/>
      <c r="CE46" s="798"/>
      <c r="CF46" s="680" t="s">
        <v>360</v>
      </c>
      <c r="CG46" s="681"/>
      <c r="CH46" s="681"/>
      <c r="CI46" s="681"/>
      <c r="CJ46" s="681"/>
      <c r="CK46" s="681"/>
      <c r="CL46" s="681"/>
      <c r="CM46" s="681"/>
      <c r="CN46" s="681"/>
      <c r="CO46" s="681"/>
      <c r="CP46" s="681"/>
      <c r="CQ46" s="682"/>
      <c r="CR46" s="683">
        <v>1345736</v>
      </c>
      <c r="CS46" s="684"/>
      <c r="CT46" s="684"/>
      <c r="CU46" s="684"/>
      <c r="CV46" s="684"/>
      <c r="CW46" s="684"/>
      <c r="CX46" s="684"/>
      <c r="CY46" s="685"/>
      <c r="CZ46" s="688">
        <v>5.8</v>
      </c>
      <c r="DA46" s="689"/>
      <c r="DB46" s="689"/>
      <c r="DC46" s="701"/>
      <c r="DD46" s="692">
        <v>542014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0" t="s">
        <v>361</v>
      </c>
      <c r="C47" s="220"/>
      <c r="D47" s="220"/>
      <c r="E47" s="220"/>
      <c r="F47" s="220"/>
      <c r="G47" s="220"/>
      <c r="H47" s="220"/>
      <c r="I47" s="220"/>
      <c r="J47" s="220"/>
      <c r="K47" s="220"/>
      <c r="L47" s="220"/>
      <c r="M47" s="220"/>
      <c r="N47" s="220"/>
      <c r="O47" s="220"/>
      <c r="P47" s="220"/>
      <c r="Q47" s="220"/>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CD47" s="797"/>
      <c r="CE47" s="798"/>
      <c r="CF47" s="680" t="s">
        <v>362</v>
      </c>
      <c r="CG47" s="681"/>
      <c r="CH47" s="681"/>
      <c r="CI47" s="681"/>
      <c r="CJ47" s="681"/>
      <c r="CK47" s="681"/>
      <c r="CL47" s="681"/>
      <c r="CM47" s="681"/>
      <c r="CN47" s="681"/>
      <c r="CO47" s="681"/>
      <c r="CP47" s="681"/>
      <c r="CQ47" s="682"/>
      <c r="CR47" s="683">
        <v>48930</v>
      </c>
      <c r="CS47" s="720"/>
      <c r="CT47" s="720"/>
      <c r="CU47" s="720"/>
      <c r="CV47" s="720"/>
      <c r="CW47" s="720"/>
      <c r="CX47" s="720"/>
      <c r="CY47" s="721"/>
      <c r="CZ47" s="688">
        <v>0.2</v>
      </c>
      <c r="DA47" s="717"/>
      <c r="DB47" s="717"/>
      <c r="DC47" s="722"/>
      <c r="DD47" s="692">
        <v>18841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1" t="s">
        <v>363</v>
      </c>
      <c r="CD48" s="799"/>
      <c r="CE48" s="800"/>
      <c r="CF48" s="680" t="s">
        <v>364</v>
      </c>
      <c r="CG48" s="681"/>
      <c r="CH48" s="681"/>
      <c r="CI48" s="681"/>
      <c r="CJ48" s="681"/>
      <c r="CK48" s="681"/>
      <c r="CL48" s="681"/>
      <c r="CM48" s="681"/>
      <c r="CN48" s="681"/>
      <c r="CO48" s="681"/>
      <c r="CP48" s="681"/>
      <c r="CQ48" s="682"/>
      <c r="CR48" s="683" t="s">
        <v>127</v>
      </c>
      <c r="CS48" s="684"/>
      <c r="CT48" s="684"/>
      <c r="CU48" s="684"/>
      <c r="CV48" s="684"/>
      <c r="CW48" s="684"/>
      <c r="CX48" s="684"/>
      <c r="CY48" s="685"/>
      <c r="CZ48" s="688" t="s">
        <v>365</v>
      </c>
      <c r="DA48" s="689"/>
      <c r="DB48" s="689"/>
      <c r="DC48" s="701"/>
      <c r="DD48" s="692" t="s">
        <v>365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23165164</v>
      </c>
      <c r="CS49" s="754"/>
      <c r="CT49" s="754"/>
      <c r="CU49" s="754"/>
      <c r="CV49" s="754"/>
      <c r="CW49" s="754"/>
      <c r="CX49" s="754"/>
      <c r="CY49" s="785"/>
      <c r="CZ49" s="780">
        <v>100</v>
      </c>
      <c r="DA49" s="786"/>
      <c r="DB49" s="786"/>
      <c r="DC49" s="787"/>
      <c r="DD49" s="788">
        <v>16539650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xk/tMjfdjN3/l1QgTL3NkzDG3o8zJEwbT6uX4UqlF7iC5ckjfHhBBZT21kUjInjYyYWWlSmTH8h0gsE3lMW6w==" saltValue="MxNHJb+3545qjkW4vfxDq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K1" zoomScale="75" zoomScaleNormal="75" zoomScaleSheetLayoutView="70" workbookViewId="0"/>
  </sheetViews>
  <sheetFormatPr defaultColWidth="0" defaultRowHeight="13.5" zeroHeight="1" x14ac:dyDescent="0.15"/>
  <cols>
    <col min="1" max="130" width="2.75" style="280" customWidth="1"/>
    <col min="131" max="131" width="1.625" style="280" customWidth="1"/>
    <col min="132" max="16384" width="9" style="280" hidden="1"/>
  </cols>
  <sheetData>
    <row r="1" spans="1:131" s="238" customFormat="1" ht="11.25" customHeight="1" thickBot="1" x14ac:dyDescent="0.2">
      <c r="A1" s="233"/>
      <c r="B1" s="233"/>
      <c r="C1" s="233"/>
      <c r="D1" s="233"/>
      <c r="E1" s="233"/>
      <c r="F1" s="233"/>
      <c r="G1" s="233"/>
      <c r="H1" s="233"/>
      <c r="I1" s="233"/>
      <c r="J1" s="233"/>
      <c r="K1" s="233"/>
      <c r="L1" s="233"/>
      <c r="M1" s="233"/>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5"/>
      <c r="DQ1" s="236"/>
      <c r="DR1" s="236"/>
      <c r="DS1" s="236"/>
      <c r="DT1" s="236"/>
      <c r="DU1" s="236"/>
      <c r="DV1" s="236"/>
      <c r="DW1" s="236"/>
      <c r="DX1" s="236"/>
      <c r="DY1" s="236"/>
      <c r="DZ1" s="236"/>
      <c r="EA1" s="237"/>
    </row>
    <row r="2" spans="1:131" s="242" customFormat="1" ht="26.25" customHeight="1" thickBot="1" x14ac:dyDescent="0.2">
      <c r="A2" s="239" t="s">
        <v>367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817" t="s">
        <v>368</v>
      </c>
      <c r="DK2" s="818"/>
      <c r="DL2" s="818"/>
      <c r="DM2" s="818"/>
      <c r="DN2" s="818"/>
      <c r="DO2" s="819"/>
      <c r="DP2" s="240"/>
      <c r="DQ2" s="817" t="s">
        <v>369</v>
      </c>
      <c r="DR2" s="818"/>
      <c r="DS2" s="818"/>
      <c r="DT2" s="818"/>
      <c r="DU2" s="818"/>
      <c r="DV2" s="818"/>
      <c r="DW2" s="818"/>
      <c r="DX2" s="818"/>
      <c r="DY2" s="818"/>
      <c r="DZ2" s="819"/>
      <c r="EA2" s="241"/>
    </row>
    <row r="3" spans="1:131" s="238" customFormat="1" ht="11.25" customHeight="1" x14ac:dyDescent="0.15">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7"/>
    </row>
    <row r="4" spans="1:131" s="246" customFormat="1" ht="26.25" customHeight="1" thickBot="1" x14ac:dyDescent="0.2">
      <c r="A4" s="820" t="s">
        <v>370</v>
      </c>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0"/>
      <c r="AX4" s="820"/>
      <c r="AY4" s="820"/>
      <c r="AZ4" s="243"/>
      <c r="BA4" s="243"/>
      <c r="BB4" s="243"/>
      <c r="BC4" s="243"/>
      <c r="BD4" s="243"/>
      <c r="BE4" s="244"/>
      <c r="BF4" s="244"/>
      <c r="BG4" s="244"/>
      <c r="BH4" s="244"/>
      <c r="BI4" s="244"/>
      <c r="BJ4" s="244"/>
      <c r="BK4" s="244"/>
      <c r="BL4" s="244"/>
      <c r="BM4" s="244"/>
      <c r="BN4" s="244"/>
      <c r="BO4" s="244"/>
      <c r="BP4" s="244"/>
      <c r="BQ4" s="243" t="s">
        <v>371</v>
      </c>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5"/>
    </row>
    <row r="5" spans="1:131" s="246" customFormat="1" ht="26.25" customHeight="1" x14ac:dyDescent="0.15">
      <c r="A5" s="821" t="s">
        <v>372</v>
      </c>
      <c r="B5" s="822"/>
      <c r="C5" s="822"/>
      <c r="D5" s="822"/>
      <c r="E5" s="822"/>
      <c r="F5" s="822"/>
      <c r="G5" s="822"/>
      <c r="H5" s="822"/>
      <c r="I5" s="822"/>
      <c r="J5" s="822"/>
      <c r="K5" s="822"/>
      <c r="L5" s="822"/>
      <c r="M5" s="822"/>
      <c r="N5" s="822"/>
      <c r="O5" s="822"/>
      <c r="P5" s="823"/>
      <c r="Q5" s="827" t="s">
        <v>373</v>
      </c>
      <c r="R5" s="828"/>
      <c r="S5" s="828"/>
      <c r="T5" s="828"/>
      <c r="U5" s="829"/>
      <c r="V5" s="827" t="s">
        <v>374</v>
      </c>
      <c r="W5" s="828"/>
      <c r="X5" s="828"/>
      <c r="Y5" s="828"/>
      <c r="Z5" s="829"/>
      <c r="AA5" s="827" t="s">
        <v>375</v>
      </c>
      <c r="AB5" s="828"/>
      <c r="AC5" s="828"/>
      <c r="AD5" s="828"/>
      <c r="AE5" s="828"/>
      <c r="AF5" s="833" t="s">
        <v>376</v>
      </c>
      <c r="AG5" s="828"/>
      <c r="AH5" s="828"/>
      <c r="AI5" s="828"/>
      <c r="AJ5" s="834"/>
      <c r="AK5" s="828" t="s">
        <v>377</v>
      </c>
      <c r="AL5" s="828"/>
      <c r="AM5" s="828"/>
      <c r="AN5" s="828"/>
      <c r="AO5" s="829"/>
      <c r="AP5" s="827" t="s">
        <v>378</v>
      </c>
      <c r="AQ5" s="828"/>
      <c r="AR5" s="828"/>
      <c r="AS5" s="828"/>
      <c r="AT5" s="829"/>
      <c r="AU5" s="827" t="s">
        <v>379</v>
      </c>
      <c r="AV5" s="828"/>
      <c r="AW5" s="828"/>
      <c r="AX5" s="828"/>
      <c r="AY5" s="834"/>
      <c r="AZ5" s="247"/>
      <c r="BA5" s="247"/>
      <c r="BB5" s="247"/>
      <c r="BC5" s="247"/>
      <c r="BD5" s="247"/>
      <c r="BE5" s="248"/>
      <c r="BF5" s="248"/>
      <c r="BG5" s="248"/>
      <c r="BH5" s="248"/>
      <c r="BI5" s="248"/>
      <c r="BJ5" s="248"/>
      <c r="BK5" s="248"/>
      <c r="BL5" s="248"/>
      <c r="BM5" s="248"/>
      <c r="BN5" s="248"/>
      <c r="BO5" s="248"/>
      <c r="BP5" s="248"/>
      <c r="BQ5" s="821" t="s">
        <v>380</v>
      </c>
      <c r="BR5" s="822"/>
      <c r="BS5" s="822"/>
      <c r="BT5" s="822"/>
      <c r="BU5" s="822"/>
      <c r="BV5" s="822"/>
      <c r="BW5" s="822"/>
      <c r="BX5" s="822"/>
      <c r="BY5" s="822"/>
      <c r="BZ5" s="822"/>
      <c r="CA5" s="822"/>
      <c r="CB5" s="822"/>
      <c r="CC5" s="822"/>
      <c r="CD5" s="822"/>
      <c r="CE5" s="822"/>
      <c r="CF5" s="822"/>
      <c r="CG5" s="823"/>
      <c r="CH5" s="827" t="s">
        <v>381</v>
      </c>
      <c r="CI5" s="828"/>
      <c r="CJ5" s="828"/>
      <c r="CK5" s="828"/>
      <c r="CL5" s="829"/>
      <c r="CM5" s="827" t="s">
        <v>382</v>
      </c>
      <c r="CN5" s="828"/>
      <c r="CO5" s="828"/>
      <c r="CP5" s="828"/>
      <c r="CQ5" s="829"/>
      <c r="CR5" s="827" t="s">
        <v>383</v>
      </c>
      <c r="CS5" s="828"/>
      <c r="CT5" s="828"/>
      <c r="CU5" s="828"/>
      <c r="CV5" s="829"/>
      <c r="CW5" s="827" t="s">
        <v>384</v>
      </c>
      <c r="CX5" s="828"/>
      <c r="CY5" s="828"/>
      <c r="CZ5" s="828"/>
      <c r="DA5" s="829"/>
      <c r="DB5" s="827" t="s">
        <v>385</v>
      </c>
      <c r="DC5" s="828"/>
      <c r="DD5" s="828"/>
      <c r="DE5" s="828"/>
      <c r="DF5" s="829"/>
      <c r="DG5" s="853" t="s">
        <v>386</v>
      </c>
      <c r="DH5" s="854"/>
      <c r="DI5" s="854"/>
      <c r="DJ5" s="854"/>
      <c r="DK5" s="855"/>
      <c r="DL5" s="853" t="s">
        <v>387</v>
      </c>
      <c r="DM5" s="854"/>
      <c r="DN5" s="854"/>
      <c r="DO5" s="854"/>
      <c r="DP5" s="855"/>
      <c r="DQ5" s="827" t="s">
        <v>388</v>
      </c>
      <c r="DR5" s="828"/>
      <c r="DS5" s="828"/>
      <c r="DT5" s="828"/>
      <c r="DU5" s="829"/>
      <c r="DV5" s="827" t="s">
        <v>379</v>
      </c>
      <c r="DW5" s="828"/>
      <c r="DX5" s="828"/>
      <c r="DY5" s="828"/>
      <c r="DZ5" s="834"/>
      <c r="EA5" s="245"/>
    </row>
    <row r="6" spans="1:131" s="246" customFormat="1" ht="26.25" customHeight="1" thickBot="1" x14ac:dyDescent="0.2">
      <c r="A6" s="824"/>
      <c r="B6" s="825"/>
      <c r="C6" s="825"/>
      <c r="D6" s="825"/>
      <c r="E6" s="825"/>
      <c r="F6" s="825"/>
      <c r="G6" s="825"/>
      <c r="H6" s="825"/>
      <c r="I6" s="825"/>
      <c r="J6" s="825"/>
      <c r="K6" s="825"/>
      <c r="L6" s="825"/>
      <c r="M6" s="825"/>
      <c r="N6" s="825"/>
      <c r="O6" s="825"/>
      <c r="P6" s="826"/>
      <c r="Q6" s="830"/>
      <c r="R6" s="831"/>
      <c r="S6" s="831"/>
      <c r="T6" s="831"/>
      <c r="U6" s="832"/>
      <c r="V6" s="830"/>
      <c r="W6" s="831"/>
      <c r="X6" s="831"/>
      <c r="Y6" s="831"/>
      <c r="Z6" s="832"/>
      <c r="AA6" s="830"/>
      <c r="AB6" s="831"/>
      <c r="AC6" s="831"/>
      <c r="AD6" s="831"/>
      <c r="AE6" s="831"/>
      <c r="AF6" s="835"/>
      <c r="AG6" s="831"/>
      <c r="AH6" s="831"/>
      <c r="AI6" s="831"/>
      <c r="AJ6" s="836"/>
      <c r="AK6" s="831"/>
      <c r="AL6" s="831"/>
      <c r="AM6" s="831"/>
      <c r="AN6" s="831"/>
      <c r="AO6" s="832"/>
      <c r="AP6" s="830"/>
      <c r="AQ6" s="831"/>
      <c r="AR6" s="831"/>
      <c r="AS6" s="831"/>
      <c r="AT6" s="832"/>
      <c r="AU6" s="830"/>
      <c r="AV6" s="831"/>
      <c r="AW6" s="831"/>
      <c r="AX6" s="831"/>
      <c r="AY6" s="836"/>
      <c r="AZ6" s="243"/>
      <c r="BA6" s="243"/>
      <c r="BB6" s="243"/>
      <c r="BC6" s="243"/>
      <c r="BD6" s="243"/>
      <c r="BE6" s="244"/>
      <c r="BF6" s="244"/>
      <c r="BG6" s="244"/>
      <c r="BH6" s="244"/>
      <c r="BI6" s="244"/>
      <c r="BJ6" s="244"/>
      <c r="BK6" s="244"/>
      <c r="BL6" s="244"/>
      <c r="BM6" s="244"/>
      <c r="BN6" s="244"/>
      <c r="BO6" s="244"/>
      <c r="BP6" s="244"/>
      <c r="BQ6" s="824"/>
      <c r="BR6" s="825"/>
      <c r="BS6" s="825"/>
      <c r="BT6" s="825"/>
      <c r="BU6" s="825"/>
      <c r="BV6" s="825"/>
      <c r="BW6" s="825"/>
      <c r="BX6" s="825"/>
      <c r="BY6" s="825"/>
      <c r="BZ6" s="825"/>
      <c r="CA6" s="825"/>
      <c r="CB6" s="825"/>
      <c r="CC6" s="825"/>
      <c r="CD6" s="825"/>
      <c r="CE6" s="825"/>
      <c r="CF6" s="825"/>
      <c r="CG6" s="826"/>
      <c r="CH6" s="830"/>
      <c r="CI6" s="831"/>
      <c r="CJ6" s="831"/>
      <c r="CK6" s="831"/>
      <c r="CL6" s="832"/>
      <c r="CM6" s="830"/>
      <c r="CN6" s="831"/>
      <c r="CO6" s="831"/>
      <c r="CP6" s="831"/>
      <c r="CQ6" s="832"/>
      <c r="CR6" s="830"/>
      <c r="CS6" s="831"/>
      <c r="CT6" s="831"/>
      <c r="CU6" s="831"/>
      <c r="CV6" s="832"/>
      <c r="CW6" s="830"/>
      <c r="CX6" s="831"/>
      <c r="CY6" s="831"/>
      <c r="CZ6" s="831"/>
      <c r="DA6" s="832"/>
      <c r="DB6" s="830"/>
      <c r="DC6" s="831"/>
      <c r="DD6" s="831"/>
      <c r="DE6" s="831"/>
      <c r="DF6" s="832"/>
      <c r="DG6" s="856"/>
      <c r="DH6" s="857"/>
      <c r="DI6" s="857"/>
      <c r="DJ6" s="857"/>
      <c r="DK6" s="858"/>
      <c r="DL6" s="856"/>
      <c r="DM6" s="857"/>
      <c r="DN6" s="857"/>
      <c r="DO6" s="857"/>
      <c r="DP6" s="858"/>
      <c r="DQ6" s="830"/>
      <c r="DR6" s="831"/>
      <c r="DS6" s="831"/>
      <c r="DT6" s="831"/>
      <c r="DU6" s="832"/>
      <c r="DV6" s="830"/>
      <c r="DW6" s="831"/>
      <c r="DX6" s="831"/>
      <c r="DY6" s="831"/>
      <c r="DZ6" s="836"/>
      <c r="EA6" s="245"/>
    </row>
    <row r="7" spans="1:131" s="246" customFormat="1" ht="26.25" customHeight="1" thickTop="1" x14ac:dyDescent="0.15">
      <c r="A7" s="249">
        <v>1</v>
      </c>
      <c r="B7" s="859" t="s">
        <v>389</v>
      </c>
      <c r="C7" s="860"/>
      <c r="D7" s="860"/>
      <c r="E7" s="860"/>
      <c r="F7" s="860"/>
      <c r="G7" s="860"/>
      <c r="H7" s="860"/>
      <c r="I7" s="860"/>
      <c r="J7" s="860"/>
      <c r="K7" s="860"/>
      <c r="L7" s="860"/>
      <c r="M7" s="860"/>
      <c r="N7" s="860"/>
      <c r="O7" s="860"/>
      <c r="P7" s="861"/>
      <c r="Q7" s="837">
        <v>24078</v>
      </c>
      <c r="R7" s="838"/>
      <c r="S7" s="838"/>
      <c r="T7" s="838"/>
      <c r="U7" s="838"/>
      <c r="V7" s="838">
        <v>23170</v>
      </c>
      <c r="W7" s="838"/>
      <c r="X7" s="838"/>
      <c r="Y7" s="838"/>
      <c r="Z7" s="838"/>
      <c r="AA7" s="838">
        <v>908</v>
      </c>
      <c r="AB7" s="838"/>
      <c r="AC7" s="838"/>
      <c r="AD7" s="838"/>
      <c r="AE7" s="839"/>
      <c r="AF7" s="862">
        <v>735</v>
      </c>
      <c r="AG7" s="863"/>
      <c r="AH7" s="863"/>
      <c r="AI7" s="863"/>
      <c r="AJ7" s="864"/>
      <c r="AK7" s="840">
        <v>30</v>
      </c>
      <c r="AL7" s="841"/>
      <c r="AM7" s="841"/>
      <c r="AN7" s="841"/>
      <c r="AO7" s="841"/>
      <c r="AP7" s="841">
        <v>30987</v>
      </c>
      <c r="AQ7" s="841"/>
      <c r="AR7" s="841"/>
      <c r="AS7" s="841"/>
      <c r="AT7" s="841"/>
      <c r="AU7" s="848"/>
      <c r="AV7" s="848"/>
      <c r="AW7" s="848"/>
      <c r="AX7" s="848"/>
      <c r="AY7" s="849"/>
      <c r="AZ7" s="243"/>
      <c r="BA7" s="243"/>
      <c r="BB7" s="243"/>
      <c r="BC7" s="243"/>
      <c r="BD7" s="243"/>
      <c r="BE7" s="244"/>
      <c r="BF7" s="244"/>
      <c r="BG7" s="244"/>
      <c r="BH7" s="244"/>
      <c r="BI7" s="244"/>
      <c r="BJ7" s="244"/>
      <c r="BK7" s="244"/>
      <c r="BL7" s="244"/>
      <c r="BM7" s="244"/>
      <c r="BN7" s="244"/>
      <c r="BO7" s="244"/>
      <c r="BP7" s="244"/>
      <c r="BQ7" s="250">
        <v>1</v>
      </c>
      <c r="BR7" s="251"/>
      <c r="BS7" s="850" t="s">
        <v>601</v>
      </c>
      <c r="BT7" s="851"/>
      <c r="BU7" s="851"/>
      <c r="BV7" s="851"/>
      <c r="BW7" s="851"/>
      <c r="BX7" s="851"/>
      <c r="BY7" s="851"/>
      <c r="BZ7" s="851"/>
      <c r="CA7" s="851"/>
      <c r="CB7" s="851"/>
      <c r="CC7" s="851"/>
      <c r="CD7" s="851"/>
      <c r="CE7" s="851"/>
      <c r="CF7" s="851"/>
      <c r="CG7" s="852"/>
      <c r="CH7" s="842" t="s">
        <v>519</v>
      </c>
      <c r="CI7" s="843"/>
      <c r="CJ7" s="843"/>
      <c r="CK7" s="843"/>
      <c r="CL7" s="844"/>
      <c r="CM7" s="842">
        <v>3</v>
      </c>
      <c r="CN7" s="843"/>
      <c r="CO7" s="843"/>
      <c r="CP7" s="843"/>
      <c r="CQ7" s="844"/>
      <c r="CR7" s="842">
        <v>3</v>
      </c>
      <c r="CS7" s="843"/>
      <c r="CT7" s="843"/>
      <c r="CU7" s="843"/>
      <c r="CV7" s="844"/>
      <c r="CW7" s="842" t="s">
        <v>519</v>
      </c>
      <c r="CX7" s="843"/>
      <c r="CY7" s="843"/>
      <c r="CZ7" s="843"/>
      <c r="DA7" s="844"/>
      <c r="DB7" s="842" t="s">
        <v>519</v>
      </c>
      <c r="DC7" s="843"/>
      <c r="DD7" s="843"/>
      <c r="DE7" s="843"/>
      <c r="DF7" s="844"/>
      <c r="DG7" s="842" t="s">
        <v>519</v>
      </c>
      <c r="DH7" s="843"/>
      <c r="DI7" s="843"/>
      <c r="DJ7" s="843"/>
      <c r="DK7" s="844"/>
      <c r="DL7" s="842" t="s">
        <v>519</v>
      </c>
      <c r="DM7" s="843"/>
      <c r="DN7" s="843"/>
      <c r="DO7" s="843"/>
      <c r="DP7" s="844"/>
      <c r="DQ7" s="842" t="s">
        <v>519</v>
      </c>
      <c r="DR7" s="843"/>
      <c r="DS7" s="843"/>
      <c r="DT7" s="843"/>
      <c r="DU7" s="844"/>
      <c r="DV7" s="845"/>
      <c r="DW7" s="846"/>
      <c r="DX7" s="846"/>
      <c r="DY7" s="846"/>
      <c r="DZ7" s="847"/>
      <c r="EA7" s="245"/>
    </row>
    <row r="8" spans="1:131" s="246" customFormat="1" ht="26.25" customHeight="1" x14ac:dyDescent="0.15">
      <c r="A8" s="252">
        <v>2</v>
      </c>
      <c r="B8" s="871"/>
      <c r="C8" s="872"/>
      <c r="D8" s="872"/>
      <c r="E8" s="872"/>
      <c r="F8" s="872"/>
      <c r="G8" s="872"/>
      <c r="H8" s="872"/>
      <c r="I8" s="872"/>
      <c r="J8" s="872"/>
      <c r="K8" s="872"/>
      <c r="L8" s="872"/>
      <c r="M8" s="872"/>
      <c r="N8" s="872"/>
      <c r="O8" s="872"/>
      <c r="P8" s="873"/>
      <c r="Q8" s="874"/>
      <c r="R8" s="875"/>
      <c r="S8" s="875"/>
      <c r="T8" s="875"/>
      <c r="U8" s="875"/>
      <c r="V8" s="875"/>
      <c r="W8" s="875"/>
      <c r="X8" s="875"/>
      <c r="Y8" s="875"/>
      <c r="Z8" s="875"/>
      <c r="AA8" s="875"/>
      <c r="AB8" s="875"/>
      <c r="AC8" s="875"/>
      <c r="AD8" s="875"/>
      <c r="AE8" s="876"/>
      <c r="AF8" s="877"/>
      <c r="AG8" s="878"/>
      <c r="AH8" s="878"/>
      <c r="AI8" s="878"/>
      <c r="AJ8" s="879"/>
      <c r="AK8" s="880"/>
      <c r="AL8" s="881"/>
      <c r="AM8" s="881"/>
      <c r="AN8" s="881"/>
      <c r="AO8" s="881"/>
      <c r="AP8" s="881"/>
      <c r="AQ8" s="881"/>
      <c r="AR8" s="881"/>
      <c r="AS8" s="881"/>
      <c r="AT8" s="881"/>
      <c r="AU8" s="882"/>
      <c r="AV8" s="882"/>
      <c r="AW8" s="882"/>
      <c r="AX8" s="882"/>
      <c r="AY8" s="883"/>
      <c r="AZ8" s="243"/>
      <c r="BA8" s="243"/>
      <c r="BB8" s="243"/>
      <c r="BC8" s="243"/>
      <c r="BD8" s="243"/>
      <c r="BE8" s="244"/>
      <c r="BF8" s="244"/>
      <c r="BG8" s="244"/>
      <c r="BH8" s="244"/>
      <c r="BI8" s="244"/>
      <c r="BJ8" s="244"/>
      <c r="BK8" s="244"/>
      <c r="BL8" s="244"/>
      <c r="BM8" s="244"/>
      <c r="BN8" s="244"/>
      <c r="BO8" s="244"/>
      <c r="BP8" s="244"/>
      <c r="BQ8" s="253">
        <v>2</v>
      </c>
      <c r="BR8" s="254"/>
      <c r="BS8" s="884"/>
      <c r="BT8" s="885"/>
      <c r="BU8" s="885"/>
      <c r="BV8" s="885"/>
      <c r="BW8" s="885"/>
      <c r="BX8" s="885"/>
      <c r="BY8" s="885"/>
      <c r="BZ8" s="885"/>
      <c r="CA8" s="885"/>
      <c r="CB8" s="885"/>
      <c r="CC8" s="885"/>
      <c r="CD8" s="885"/>
      <c r="CE8" s="885"/>
      <c r="CF8" s="885"/>
      <c r="CG8" s="886"/>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45"/>
    </row>
    <row r="9" spans="1:131" s="246" customFormat="1" ht="26.25" customHeight="1" x14ac:dyDescent="0.15">
      <c r="A9" s="252">
        <v>3</v>
      </c>
      <c r="B9" s="871"/>
      <c r="C9" s="872"/>
      <c r="D9" s="872"/>
      <c r="E9" s="872"/>
      <c r="F9" s="872"/>
      <c r="G9" s="872"/>
      <c r="H9" s="872"/>
      <c r="I9" s="872"/>
      <c r="J9" s="872"/>
      <c r="K9" s="872"/>
      <c r="L9" s="872"/>
      <c r="M9" s="872"/>
      <c r="N9" s="872"/>
      <c r="O9" s="872"/>
      <c r="P9" s="873"/>
      <c r="Q9" s="874"/>
      <c r="R9" s="875"/>
      <c r="S9" s="875"/>
      <c r="T9" s="875"/>
      <c r="U9" s="875"/>
      <c r="V9" s="875"/>
      <c r="W9" s="875"/>
      <c r="X9" s="875"/>
      <c r="Y9" s="875"/>
      <c r="Z9" s="875"/>
      <c r="AA9" s="875"/>
      <c r="AB9" s="875"/>
      <c r="AC9" s="875"/>
      <c r="AD9" s="875"/>
      <c r="AE9" s="876"/>
      <c r="AF9" s="877"/>
      <c r="AG9" s="878"/>
      <c r="AH9" s="878"/>
      <c r="AI9" s="878"/>
      <c r="AJ9" s="879"/>
      <c r="AK9" s="880"/>
      <c r="AL9" s="881"/>
      <c r="AM9" s="881"/>
      <c r="AN9" s="881"/>
      <c r="AO9" s="881"/>
      <c r="AP9" s="881"/>
      <c r="AQ9" s="881"/>
      <c r="AR9" s="881"/>
      <c r="AS9" s="881"/>
      <c r="AT9" s="881"/>
      <c r="AU9" s="882"/>
      <c r="AV9" s="882"/>
      <c r="AW9" s="882"/>
      <c r="AX9" s="882"/>
      <c r="AY9" s="883"/>
      <c r="AZ9" s="243"/>
      <c r="BA9" s="243"/>
      <c r="BB9" s="243"/>
      <c r="BC9" s="243"/>
      <c r="BD9" s="243"/>
      <c r="BE9" s="244"/>
      <c r="BF9" s="244"/>
      <c r="BG9" s="244"/>
      <c r="BH9" s="244"/>
      <c r="BI9" s="244"/>
      <c r="BJ9" s="244"/>
      <c r="BK9" s="244"/>
      <c r="BL9" s="244"/>
      <c r="BM9" s="244"/>
      <c r="BN9" s="244"/>
      <c r="BO9" s="244"/>
      <c r="BP9" s="244"/>
      <c r="BQ9" s="253">
        <v>3</v>
      </c>
      <c r="BR9" s="254"/>
      <c r="BS9" s="884"/>
      <c r="BT9" s="885"/>
      <c r="BU9" s="885"/>
      <c r="BV9" s="885"/>
      <c r="BW9" s="885"/>
      <c r="BX9" s="885"/>
      <c r="BY9" s="885"/>
      <c r="BZ9" s="885"/>
      <c r="CA9" s="885"/>
      <c r="CB9" s="885"/>
      <c r="CC9" s="885"/>
      <c r="CD9" s="885"/>
      <c r="CE9" s="885"/>
      <c r="CF9" s="885"/>
      <c r="CG9" s="886"/>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45"/>
    </row>
    <row r="10" spans="1:131" s="246" customFormat="1" ht="26.25" customHeight="1" x14ac:dyDescent="0.15">
      <c r="A10" s="252">
        <v>4</v>
      </c>
      <c r="B10" s="871"/>
      <c r="C10" s="872"/>
      <c r="D10" s="872"/>
      <c r="E10" s="872"/>
      <c r="F10" s="872"/>
      <c r="G10" s="872"/>
      <c r="H10" s="872"/>
      <c r="I10" s="872"/>
      <c r="J10" s="872"/>
      <c r="K10" s="872"/>
      <c r="L10" s="872"/>
      <c r="M10" s="872"/>
      <c r="N10" s="872"/>
      <c r="O10" s="872"/>
      <c r="P10" s="873"/>
      <c r="Q10" s="874"/>
      <c r="R10" s="875"/>
      <c r="S10" s="875"/>
      <c r="T10" s="875"/>
      <c r="U10" s="875"/>
      <c r="V10" s="875"/>
      <c r="W10" s="875"/>
      <c r="X10" s="875"/>
      <c r="Y10" s="875"/>
      <c r="Z10" s="875"/>
      <c r="AA10" s="875"/>
      <c r="AB10" s="875"/>
      <c r="AC10" s="875"/>
      <c r="AD10" s="875"/>
      <c r="AE10" s="876"/>
      <c r="AF10" s="877"/>
      <c r="AG10" s="878"/>
      <c r="AH10" s="878"/>
      <c r="AI10" s="878"/>
      <c r="AJ10" s="879"/>
      <c r="AK10" s="880"/>
      <c r="AL10" s="881"/>
      <c r="AM10" s="881"/>
      <c r="AN10" s="881"/>
      <c r="AO10" s="881"/>
      <c r="AP10" s="881"/>
      <c r="AQ10" s="881"/>
      <c r="AR10" s="881"/>
      <c r="AS10" s="881"/>
      <c r="AT10" s="881"/>
      <c r="AU10" s="882"/>
      <c r="AV10" s="882"/>
      <c r="AW10" s="882"/>
      <c r="AX10" s="882"/>
      <c r="AY10" s="883"/>
      <c r="AZ10" s="243"/>
      <c r="BA10" s="243"/>
      <c r="BB10" s="243"/>
      <c r="BC10" s="243"/>
      <c r="BD10" s="243"/>
      <c r="BE10" s="244"/>
      <c r="BF10" s="244"/>
      <c r="BG10" s="244"/>
      <c r="BH10" s="244"/>
      <c r="BI10" s="244"/>
      <c r="BJ10" s="244"/>
      <c r="BK10" s="244"/>
      <c r="BL10" s="244"/>
      <c r="BM10" s="244"/>
      <c r="BN10" s="244"/>
      <c r="BO10" s="244"/>
      <c r="BP10" s="244"/>
      <c r="BQ10" s="253">
        <v>4</v>
      </c>
      <c r="BR10" s="254"/>
      <c r="BS10" s="884"/>
      <c r="BT10" s="885"/>
      <c r="BU10" s="885"/>
      <c r="BV10" s="885"/>
      <c r="BW10" s="885"/>
      <c r="BX10" s="885"/>
      <c r="BY10" s="885"/>
      <c r="BZ10" s="885"/>
      <c r="CA10" s="885"/>
      <c r="CB10" s="885"/>
      <c r="CC10" s="885"/>
      <c r="CD10" s="885"/>
      <c r="CE10" s="885"/>
      <c r="CF10" s="885"/>
      <c r="CG10" s="886"/>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45"/>
    </row>
    <row r="11" spans="1:131" s="246" customFormat="1" ht="26.25" customHeight="1" x14ac:dyDescent="0.15">
      <c r="A11" s="252">
        <v>5</v>
      </c>
      <c r="B11" s="871"/>
      <c r="C11" s="872"/>
      <c r="D11" s="872"/>
      <c r="E11" s="872"/>
      <c r="F11" s="872"/>
      <c r="G11" s="872"/>
      <c r="H11" s="872"/>
      <c r="I11" s="872"/>
      <c r="J11" s="872"/>
      <c r="K11" s="872"/>
      <c r="L11" s="872"/>
      <c r="M11" s="872"/>
      <c r="N11" s="872"/>
      <c r="O11" s="872"/>
      <c r="P11" s="873"/>
      <c r="Q11" s="874"/>
      <c r="R11" s="875"/>
      <c r="S11" s="875"/>
      <c r="T11" s="875"/>
      <c r="U11" s="875"/>
      <c r="V11" s="875"/>
      <c r="W11" s="875"/>
      <c r="X11" s="875"/>
      <c r="Y11" s="875"/>
      <c r="Z11" s="875"/>
      <c r="AA11" s="875"/>
      <c r="AB11" s="875"/>
      <c r="AC11" s="875"/>
      <c r="AD11" s="875"/>
      <c r="AE11" s="876"/>
      <c r="AF11" s="877"/>
      <c r="AG11" s="878"/>
      <c r="AH11" s="878"/>
      <c r="AI11" s="878"/>
      <c r="AJ11" s="879"/>
      <c r="AK11" s="880"/>
      <c r="AL11" s="881"/>
      <c r="AM11" s="881"/>
      <c r="AN11" s="881"/>
      <c r="AO11" s="881"/>
      <c r="AP11" s="881"/>
      <c r="AQ11" s="881"/>
      <c r="AR11" s="881"/>
      <c r="AS11" s="881"/>
      <c r="AT11" s="881"/>
      <c r="AU11" s="882"/>
      <c r="AV11" s="882"/>
      <c r="AW11" s="882"/>
      <c r="AX11" s="882"/>
      <c r="AY11" s="883"/>
      <c r="AZ11" s="243"/>
      <c r="BA11" s="243"/>
      <c r="BB11" s="243"/>
      <c r="BC11" s="243"/>
      <c r="BD11" s="243"/>
      <c r="BE11" s="244"/>
      <c r="BF11" s="244"/>
      <c r="BG11" s="244"/>
      <c r="BH11" s="244"/>
      <c r="BI11" s="244"/>
      <c r="BJ11" s="244"/>
      <c r="BK11" s="244"/>
      <c r="BL11" s="244"/>
      <c r="BM11" s="244"/>
      <c r="BN11" s="244"/>
      <c r="BO11" s="244"/>
      <c r="BP11" s="244"/>
      <c r="BQ11" s="253">
        <v>5</v>
      </c>
      <c r="BR11" s="254"/>
      <c r="BS11" s="884"/>
      <c r="BT11" s="885"/>
      <c r="BU11" s="885"/>
      <c r="BV11" s="885"/>
      <c r="BW11" s="885"/>
      <c r="BX11" s="885"/>
      <c r="BY11" s="885"/>
      <c r="BZ11" s="885"/>
      <c r="CA11" s="885"/>
      <c r="CB11" s="885"/>
      <c r="CC11" s="885"/>
      <c r="CD11" s="885"/>
      <c r="CE11" s="885"/>
      <c r="CF11" s="885"/>
      <c r="CG11" s="886"/>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45"/>
    </row>
    <row r="12" spans="1:131" s="246" customFormat="1" ht="26.25" customHeight="1" x14ac:dyDescent="0.15">
      <c r="A12" s="252">
        <v>6</v>
      </c>
      <c r="B12" s="871"/>
      <c r="C12" s="872"/>
      <c r="D12" s="872"/>
      <c r="E12" s="872"/>
      <c r="F12" s="872"/>
      <c r="G12" s="872"/>
      <c r="H12" s="872"/>
      <c r="I12" s="872"/>
      <c r="J12" s="872"/>
      <c r="K12" s="872"/>
      <c r="L12" s="872"/>
      <c r="M12" s="872"/>
      <c r="N12" s="872"/>
      <c r="O12" s="872"/>
      <c r="P12" s="873"/>
      <c r="Q12" s="874"/>
      <c r="R12" s="875"/>
      <c r="S12" s="875"/>
      <c r="T12" s="875"/>
      <c r="U12" s="875"/>
      <c r="V12" s="875"/>
      <c r="W12" s="875"/>
      <c r="X12" s="875"/>
      <c r="Y12" s="875"/>
      <c r="Z12" s="875"/>
      <c r="AA12" s="875"/>
      <c r="AB12" s="875"/>
      <c r="AC12" s="875"/>
      <c r="AD12" s="875"/>
      <c r="AE12" s="876"/>
      <c r="AF12" s="877"/>
      <c r="AG12" s="878"/>
      <c r="AH12" s="878"/>
      <c r="AI12" s="878"/>
      <c r="AJ12" s="879"/>
      <c r="AK12" s="880"/>
      <c r="AL12" s="881"/>
      <c r="AM12" s="881"/>
      <c r="AN12" s="881"/>
      <c r="AO12" s="881"/>
      <c r="AP12" s="881"/>
      <c r="AQ12" s="881"/>
      <c r="AR12" s="881"/>
      <c r="AS12" s="881"/>
      <c r="AT12" s="881"/>
      <c r="AU12" s="882"/>
      <c r="AV12" s="882"/>
      <c r="AW12" s="882"/>
      <c r="AX12" s="882"/>
      <c r="AY12" s="883"/>
      <c r="AZ12" s="243"/>
      <c r="BA12" s="243"/>
      <c r="BB12" s="243"/>
      <c r="BC12" s="243"/>
      <c r="BD12" s="243"/>
      <c r="BE12" s="244"/>
      <c r="BF12" s="244"/>
      <c r="BG12" s="244"/>
      <c r="BH12" s="244"/>
      <c r="BI12" s="244"/>
      <c r="BJ12" s="244"/>
      <c r="BK12" s="244"/>
      <c r="BL12" s="244"/>
      <c r="BM12" s="244"/>
      <c r="BN12" s="244"/>
      <c r="BO12" s="244"/>
      <c r="BP12" s="244"/>
      <c r="BQ12" s="253">
        <v>6</v>
      </c>
      <c r="BR12" s="254"/>
      <c r="BS12" s="884"/>
      <c r="BT12" s="885"/>
      <c r="BU12" s="885"/>
      <c r="BV12" s="885"/>
      <c r="BW12" s="885"/>
      <c r="BX12" s="885"/>
      <c r="BY12" s="885"/>
      <c r="BZ12" s="885"/>
      <c r="CA12" s="885"/>
      <c r="CB12" s="885"/>
      <c r="CC12" s="885"/>
      <c r="CD12" s="885"/>
      <c r="CE12" s="885"/>
      <c r="CF12" s="885"/>
      <c r="CG12" s="886"/>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45"/>
    </row>
    <row r="13" spans="1:131" s="246" customFormat="1" ht="26.25" customHeight="1" x14ac:dyDescent="0.15">
      <c r="A13" s="252">
        <v>7</v>
      </c>
      <c r="B13" s="871"/>
      <c r="C13" s="872"/>
      <c r="D13" s="872"/>
      <c r="E13" s="872"/>
      <c r="F13" s="872"/>
      <c r="G13" s="872"/>
      <c r="H13" s="872"/>
      <c r="I13" s="872"/>
      <c r="J13" s="872"/>
      <c r="K13" s="872"/>
      <c r="L13" s="872"/>
      <c r="M13" s="872"/>
      <c r="N13" s="872"/>
      <c r="O13" s="872"/>
      <c r="P13" s="873"/>
      <c r="Q13" s="874"/>
      <c r="R13" s="875"/>
      <c r="S13" s="875"/>
      <c r="T13" s="875"/>
      <c r="U13" s="875"/>
      <c r="V13" s="875"/>
      <c r="W13" s="875"/>
      <c r="X13" s="875"/>
      <c r="Y13" s="875"/>
      <c r="Z13" s="875"/>
      <c r="AA13" s="875"/>
      <c r="AB13" s="875"/>
      <c r="AC13" s="875"/>
      <c r="AD13" s="875"/>
      <c r="AE13" s="876"/>
      <c r="AF13" s="877"/>
      <c r="AG13" s="878"/>
      <c r="AH13" s="878"/>
      <c r="AI13" s="878"/>
      <c r="AJ13" s="879"/>
      <c r="AK13" s="880"/>
      <c r="AL13" s="881"/>
      <c r="AM13" s="881"/>
      <c r="AN13" s="881"/>
      <c r="AO13" s="881"/>
      <c r="AP13" s="881"/>
      <c r="AQ13" s="881"/>
      <c r="AR13" s="881"/>
      <c r="AS13" s="881"/>
      <c r="AT13" s="881"/>
      <c r="AU13" s="882"/>
      <c r="AV13" s="882"/>
      <c r="AW13" s="882"/>
      <c r="AX13" s="882"/>
      <c r="AY13" s="883"/>
      <c r="AZ13" s="243"/>
      <c r="BA13" s="243"/>
      <c r="BB13" s="243"/>
      <c r="BC13" s="243"/>
      <c r="BD13" s="243"/>
      <c r="BE13" s="244"/>
      <c r="BF13" s="244"/>
      <c r="BG13" s="244"/>
      <c r="BH13" s="244"/>
      <c r="BI13" s="244"/>
      <c r="BJ13" s="244"/>
      <c r="BK13" s="244"/>
      <c r="BL13" s="244"/>
      <c r="BM13" s="244"/>
      <c r="BN13" s="244"/>
      <c r="BO13" s="244"/>
      <c r="BP13" s="244"/>
      <c r="BQ13" s="253">
        <v>7</v>
      </c>
      <c r="BR13" s="254"/>
      <c r="BS13" s="884"/>
      <c r="BT13" s="885"/>
      <c r="BU13" s="885"/>
      <c r="BV13" s="885"/>
      <c r="BW13" s="885"/>
      <c r="BX13" s="885"/>
      <c r="BY13" s="885"/>
      <c r="BZ13" s="885"/>
      <c r="CA13" s="885"/>
      <c r="CB13" s="885"/>
      <c r="CC13" s="885"/>
      <c r="CD13" s="885"/>
      <c r="CE13" s="885"/>
      <c r="CF13" s="885"/>
      <c r="CG13" s="886"/>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45"/>
    </row>
    <row r="14" spans="1:131" s="246" customFormat="1" ht="26.25" customHeight="1" x14ac:dyDescent="0.15">
      <c r="A14" s="252">
        <v>8</v>
      </c>
      <c r="B14" s="871"/>
      <c r="C14" s="872"/>
      <c r="D14" s="872"/>
      <c r="E14" s="872"/>
      <c r="F14" s="872"/>
      <c r="G14" s="872"/>
      <c r="H14" s="872"/>
      <c r="I14" s="872"/>
      <c r="J14" s="872"/>
      <c r="K14" s="872"/>
      <c r="L14" s="872"/>
      <c r="M14" s="872"/>
      <c r="N14" s="872"/>
      <c r="O14" s="872"/>
      <c r="P14" s="873"/>
      <c r="Q14" s="874"/>
      <c r="R14" s="875"/>
      <c r="S14" s="875"/>
      <c r="T14" s="875"/>
      <c r="U14" s="875"/>
      <c r="V14" s="875"/>
      <c r="W14" s="875"/>
      <c r="X14" s="875"/>
      <c r="Y14" s="875"/>
      <c r="Z14" s="875"/>
      <c r="AA14" s="875"/>
      <c r="AB14" s="875"/>
      <c r="AC14" s="875"/>
      <c r="AD14" s="875"/>
      <c r="AE14" s="876"/>
      <c r="AF14" s="877"/>
      <c r="AG14" s="878"/>
      <c r="AH14" s="878"/>
      <c r="AI14" s="878"/>
      <c r="AJ14" s="879"/>
      <c r="AK14" s="880"/>
      <c r="AL14" s="881"/>
      <c r="AM14" s="881"/>
      <c r="AN14" s="881"/>
      <c r="AO14" s="881"/>
      <c r="AP14" s="881"/>
      <c r="AQ14" s="881"/>
      <c r="AR14" s="881"/>
      <c r="AS14" s="881"/>
      <c r="AT14" s="881"/>
      <c r="AU14" s="882"/>
      <c r="AV14" s="882"/>
      <c r="AW14" s="882"/>
      <c r="AX14" s="882"/>
      <c r="AY14" s="883"/>
      <c r="AZ14" s="243"/>
      <c r="BA14" s="243"/>
      <c r="BB14" s="243"/>
      <c r="BC14" s="243"/>
      <c r="BD14" s="243"/>
      <c r="BE14" s="244"/>
      <c r="BF14" s="244"/>
      <c r="BG14" s="244"/>
      <c r="BH14" s="244"/>
      <c r="BI14" s="244"/>
      <c r="BJ14" s="244"/>
      <c r="BK14" s="244"/>
      <c r="BL14" s="244"/>
      <c r="BM14" s="244"/>
      <c r="BN14" s="244"/>
      <c r="BO14" s="244"/>
      <c r="BP14" s="244"/>
      <c r="BQ14" s="253">
        <v>8</v>
      </c>
      <c r="BR14" s="254"/>
      <c r="BS14" s="884"/>
      <c r="BT14" s="885"/>
      <c r="BU14" s="885"/>
      <c r="BV14" s="885"/>
      <c r="BW14" s="885"/>
      <c r="BX14" s="885"/>
      <c r="BY14" s="885"/>
      <c r="BZ14" s="885"/>
      <c r="CA14" s="885"/>
      <c r="CB14" s="885"/>
      <c r="CC14" s="885"/>
      <c r="CD14" s="885"/>
      <c r="CE14" s="885"/>
      <c r="CF14" s="885"/>
      <c r="CG14" s="886"/>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45"/>
    </row>
    <row r="15" spans="1:131" s="246" customFormat="1" ht="26.25" customHeight="1" x14ac:dyDescent="0.15">
      <c r="A15" s="252">
        <v>9</v>
      </c>
      <c r="B15" s="871"/>
      <c r="C15" s="872"/>
      <c r="D15" s="872"/>
      <c r="E15" s="872"/>
      <c r="F15" s="872"/>
      <c r="G15" s="872"/>
      <c r="H15" s="872"/>
      <c r="I15" s="872"/>
      <c r="J15" s="872"/>
      <c r="K15" s="872"/>
      <c r="L15" s="872"/>
      <c r="M15" s="872"/>
      <c r="N15" s="872"/>
      <c r="O15" s="872"/>
      <c r="P15" s="873"/>
      <c r="Q15" s="874"/>
      <c r="R15" s="875"/>
      <c r="S15" s="875"/>
      <c r="T15" s="875"/>
      <c r="U15" s="875"/>
      <c r="V15" s="875"/>
      <c r="W15" s="875"/>
      <c r="X15" s="875"/>
      <c r="Y15" s="875"/>
      <c r="Z15" s="875"/>
      <c r="AA15" s="875"/>
      <c r="AB15" s="875"/>
      <c r="AC15" s="875"/>
      <c r="AD15" s="875"/>
      <c r="AE15" s="876"/>
      <c r="AF15" s="877"/>
      <c r="AG15" s="878"/>
      <c r="AH15" s="878"/>
      <c r="AI15" s="878"/>
      <c r="AJ15" s="879"/>
      <c r="AK15" s="880"/>
      <c r="AL15" s="881"/>
      <c r="AM15" s="881"/>
      <c r="AN15" s="881"/>
      <c r="AO15" s="881"/>
      <c r="AP15" s="881"/>
      <c r="AQ15" s="881"/>
      <c r="AR15" s="881"/>
      <c r="AS15" s="881"/>
      <c r="AT15" s="881"/>
      <c r="AU15" s="882"/>
      <c r="AV15" s="882"/>
      <c r="AW15" s="882"/>
      <c r="AX15" s="882"/>
      <c r="AY15" s="883"/>
      <c r="AZ15" s="243"/>
      <c r="BA15" s="243"/>
      <c r="BB15" s="243"/>
      <c r="BC15" s="243"/>
      <c r="BD15" s="243"/>
      <c r="BE15" s="244"/>
      <c r="BF15" s="244"/>
      <c r="BG15" s="244"/>
      <c r="BH15" s="244"/>
      <c r="BI15" s="244"/>
      <c r="BJ15" s="244"/>
      <c r="BK15" s="244"/>
      <c r="BL15" s="244"/>
      <c r="BM15" s="244"/>
      <c r="BN15" s="244"/>
      <c r="BO15" s="244"/>
      <c r="BP15" s="244"/>
      <c r="BQ15" s="253">
        <v>9</v>
      </c>
      <c r="BR15" s="254"/>
      <c r="BS15" s="884"/>
      <c r="BT15" s="885"/>
      <c r="BU15" s="885"/>
      <c r="BV15" s="885"/>
      <c r="BW15" s="885"/>
      <c r="BX15" s="885"/>
      <c r="BY15" s="885"/>
      <c r="BZ15" s="885"/>
      <c r="CA15" s="885"/>
      <c r="CB15" s="885"/>
      <c r="CC15" s="885"/>
      <c r="CD15" s="885"/>
      <c r="CE15" s="885"/>
      <c r="CF15" s="885"/>
      <c r="CG15" s="886"/>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45"/>
    </row>
    <row r="16" spans="1:131" s="246" customFormat="1" ht="26.25" customHeight="1" x14ac:dyDescent="0.15">
      <c r="A16" s="252">
        <v>10</v>
      </c>
      <c r="B16" s="871"/>
      <c r="C16" s="872"/>
      <c r="D16" s="872"/>
      <c r="E16" s="872"/>
      <c r="F16" s="872"/>
      <c r="G16" s="872"/>
      <c r="H16" s="872"/>
      <c r="I16" s="872"/>
      <c r="J16" s="872"/>
      <c r="K16" s="872"/>
      <c r="L16" s="872"/>
      <c r="M16" s="872"/>
      <c r="N16" s="872"/>
      <c r="O16" s="872"/>
      <c r="P16" s="873"/>
      <c r="Q16" s="874"/>
      <c r="R16" s="875"/>
      <c r="S16" s="875"/>
      <c r="T16" s="875"/>
      <c r="U16" s="875"/>
      <c r="V16" s="875"/>
      <c r="W16" s="875"/>
      <c r="X16" s="875"/>
      <c r="Y16" s="875"/>
      <c r="Z16" s="875"/>
      <c r="AA16" s="875"/>
      <c r="AB16" s="875"/>
      <c r="AC16" s="875"/>
      <c r="AD16" s="875"/>
      <c r="AE16" s="876"/>
      <c r="AF16" s="877"/>
      <c r="AG16" s="878"/>
      <c r="AH16" s="878"/>
      <c r="AI16" s="878"/>
      <c r="AJ16" s="879"/>
      <c r="AK16" s="880"/>
      <c r="AL16" s="881"/>
      <c r="AM16" s="881"/>
      <c r="AN16" s="881"/>
      <c r="AO16" s="881"/>
      <c r="AP16" s="881"/>
      <c r="AQ16" s="881"/>
      <c r="AR16" s="881"/>
      <c r="AS16" s="881"/>
      <c r="AT16" s="881"/>
      <c r="AU16" s="882"/>
      <c r="AV16" s="882"/>
      <c r="AW16" s="882"/>
      <c r="AX16" s="882"/>
      <c r="AY16" s="883"/>
      <c r="AZ16" s="243"/>
      <c r="BA16" s="243"/>
      <c r="BB16" s="243"/>
      <c r="BC16" s="243"/>
      <c r="BD16" s="243"/>
      <c r="BE16" s="244"/>
      <c r="BF16" s="244"/>
      <c r="BG16" s="244"/>
      <c r="BH16" s="244"/>
      <c r="BI16" s="244"/>
      <c r="BJ16" s="244"/>
      <c r="BK16" s="244"/>
      <c r="BL16" s="244"/>
      <c r="BM16" s="244"/>
      <c r="BN16" s="244"/>
      <c r="BO16" s="244"/>
      <c r="BP16" s="244"/>
      <c r="BQ16" s="253">
        <v>10</v>
      </c>
      <c r="BR16" s="254"/>
      <c r="BS16" s="884"/>
      <c r="BT16" s="885"/>
      <c r="BU16" s="885"/>
      <c r="BV16" s="885"/>
      <c r="BW16" s="885"/>
      <c r="BX16" s="885"/>
      <c r="BY16" s="885"/>
      <c r="BZ16" s="885"/>
      <c r="CA16" s="885"/>
      <c r="CB16" s="885"/>
      <c r="CC16" s="885"/>
      <c r="CD16" s="885"/>
      <c r="CE16" s="885"/>
      <c r="CF16" s="885"/>
      <c r="CG16" s="886"/>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45"/>
    </row>
    <row r="17" spans="1:131" s="246" customFormat="1" ht="26.25" customHeight="1" x14ac:dyDescent="0.15">
      <c r="A17" s="252">
        <v>11</v>
      </c>
      <c r="B17" s="871"/>
      <c r="C17" s="872"/>
      <c r="D17" s="872"/>
      <c r="E17" s="872"/>
      <c r="F17" s="872"/>
      <c r="G17" s="872"/>
      <c r="H17" s="872"/>
      <c r="I17" s="872"/>
      <c r="J17" s="872"/>
      <c r="K17" s="872"/>
      <c r="L17" s="872"/>
      <c r="M17" s="872"/>
      <c r="N17" s="872"/>
      <c r="O17" s="872"/>
      <c r="P17" s="873"/>
      <c r="Q17" s="874"/>
      <c r="R17" s="875"/>
      <c r="S17" s="875"/>
      <c r="T17" s="875"/>
      <c r="U17" s="875"/>
      <c r="V17" s="875"/>
      <c r="W17" s="875"/>
      <c r="X17" s="875"/>
      <c r="Y17" s="875"/>
      <c r="Z17" s="875"/>
      <c r="AA17" s="875"/>
      <c r="AB17" s="875"/>
      <c r="AC17" s="875"/>
      <c r="AD17" s="875"/>
      <c r="AE17" s="876"/>
      <c r="AF17" s="877"/>
      <c r="AG17" s="878"/>
      <c r="AH17" s="878"/>
      <c r="AI17" s="878"/>
      <c r="AJ17" s="879"/>
      <c r="AK17" s="880"/>
      <c r="AL17" s="881"/>
      <c r="AM17" s="881"/>
      <c r="AN17" s="881"/>
      <c r="AO17" s="881"/>
      <c r="AP17" s="881"/>
      <c r="AQ17" s="881"/>
      <c r="AR17" s="881"/>
      <c r="AS17" s="881"/>
      <c r="AT17" s="881"/>
      <c r="AU17" s="882"/>
      <c r="AV17" s="882"/>
      <c r="AW17" s="882"/>
      <c r="AX17" s="882"/>
      <c r="AY17" s="883"/>
      <c r="AZ17" s="243"/>
      <c r="BA17" s="243"/>
      <c r="BB17" s="243"/>
      <c r="BC17" s="243"/>
      <c r="BD17" s="243"/>
      <c r="BE17" s="244"/>
      <c r="BF17" s="244"/>
      <c r="BG17" s="244"/>
      <c r="BH17" s="244"/>
      <c r="BI17" s="244"/>
      <c r="BJ17" s="244"/>
      <c r="BK17" s="244"/>
      <c r="BL17" s="244"/>
      <c r="BM17" s="244"/>
      <c r="BN17" s="244"/>
      <c r="BO17" s="244"/>
      <c r="BP17" s="244"/>
      <c r="BQ17" s="253">
        <v>11</v>
      </c>
      <c r="BR17" s="254"/>
      <c r="BS17" s="884"/>
      <c r="BT17" s="885"/>
      <c r="BU17" s="885"/>
      <c r="BV17" s="885"/>
      <c r="BW17" s="885"/>
      <c r="BX17" s="885"/>
      <c r="BY17" s="885"/>
      <c r="BZ17" s="885"/>
      <c r="CA17" s="885"/>
      <c r="CB17" s="885"/>
      <c r="CC17" s="885"/>
      <c r="CD17" s="885"/>
      <c r="CE17" s="885"/>
      <c r="CF17" s="885"/>
      <c r="CG17" s="886"/>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45"/>
    </row>
    <row r="18" spans="1:131" s="246" customFormat="1" ht="26.25" customHeight="1" x14ac:dyDescent="0.15">
      <c r="A18" s="252">
        <v>12</v>
      </c>
      <c r="B18" s="871"/>
      <c r="C18" s="872"/>
      <c r="D18" s="872"/>
      <c r="E18" s="872"/>
      <c r="F18" s="872"/>
      <c r="G18" s="872"/>
      <c r="H18" s="872"/>
      <c r="I18" s="872"/>
      <c r="J18" s="872"/>
      <c r="K18" s="872"/>
      <c r="L18" s="872"/>
      <c r="M18" s="872"/>
      <c r="N18" s="872"/>
      <c r="O18" s="872"/>
      <c r="P18" s="873"/>
      <c r="Q18" s="874"/>
      <c r="R18" s="875"/>
      <c r="S18" s="875"/>
      <c r="T18" s="875"/>
      <c r="U18" s="875"/>
      <c r="V18" s="875"/>
      <c r="W18" s="875"/>
      <c r="X18" s="875"/>
      <c r="Y18" s="875"/>
      <c r="Z18" s="875"/>
      <c r="AA18" s="875"/>
      <c r="AB18" s="875"/>
      <c r="AC18" s="875"/>
      <c r="AD18" s="875"/>
      <c r="AE18" s="876"/>
      <c r="AF18" s="877"/>
      <c r="AG18" s="878"/>
      <c r="AH18" s="878"/>
      <c r="AI18" s="878"/>
      <c r="AJ18" s="879"/>
      <c r="AK18" s="880"/>
      <c r="AL18" s="881"/>
      <c r="AM18" s="881"/>
      <c r="AN18" s="881"/>
      <c r="AO18" s="881"/>
      <c r="AP18" s="881"/>
      <c r="AQ18" s="881"/>
      <c r="AR18" s="881"/>
      <c r="AS18" s="881"/>
      <c r="AT18" s="881"/>
      <c r="AU18" s="882"/>
      <c r="AV18" s="882"/>
      <c r="AW18" s="882"/>
      <c r="AX18" s="882"/>
      <c r="AY18" s="883"/>
      <c r="AZ18" s="243"/>
      <c r="BA18" s="243"/>
      <c r="BB18" s="243"/>
      <c r="BC18" s="243"/>
      <c r="BD18" s="243"/>
      <c r="BE18" s="244"/>
      <c r="BF18" s="244"/>
      <c r="BG18" s="244"/>
      <c r="BH18" s="244"/>
      <c r="BI18" s="244"/>
      <c r="BJ18" s="244"/>
      <c r="BK18" s="244"/>
      <c r="BL18" s="244"/>
      <c r="BM18" s="244"/>
      <c r="BN18" s="244"/>
      <c r="BO18" s="244"/>
      <c r="BP18" s="244"/>
      <c r="BQ18" s="253">
        <v>12</v>
      </c>
      <c r="BR18" s="254"/>
      <c r="BS18" s="884"/>
      <c r="BT18" s="885"/>
      <c r="BU18" s="885"/>
      <c r="BV18" s="885"/>
      <c r="BW18" s="885"/>
      <c r="BX18" s="885"/>
      <c r="BY18" s="885"/>
      <c r="BZ18" s="885"/>
      <c r="CA18" s="885"/>
      <c r="CB18" s="885"/>
      <c r="CC18" s="885"/>
      <c r="CD18" s="885"/>
      <c r="CE18" s="885"/>
      <c r="CF18" s="885"/>
      <c r="CG18" s="886"/>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45"/>
    </row>
    <row r="19" spans="1:131" s="246" customFormat="1" ht="26.25" customHeight="1" x14ac:dyDescent="0.15">
      <c r="A19" s="252">
        <v>13</v>
      </c>
      <c r="B19" s="871"/>
      <c r="C19" s="872"/>
      <c r="D19" s="872"/>
      <c r="E19" s="872"/>
      <c r="F19" s="872"/>
      <c r="G19" s="872"/>
      <c r="H19" s="872"/>
      <c r="I19" s="872"/>
      <c r="J19" s="872"/>
      <c r="K19" s="872"/>
      <c r="L19" s="872"/>
      <c r="M19" s="872"/>
      <c r="N19" s="872"/>
      <c r="O19" s="872"/>
      <c r="P19" s="873"/>
      <c r="Q19" s="874"/>
      <c r="R19" s="875"/>
      <c r="S19" s="875"/>
      <c r="T19" s="875"/>
      <c r="U19" s="875"/>
      <c r="V19" s="875"/>
      <c r="W19" s="875"/>
      <c r="X19" s="875"/>
      <c r="Y19" s="875"/>
      <c r="Z19" s="875"/>
      <c r="AA19" s="875"/>
      <c r="AB19" s="875"/>
      <c r="AC19" s="875"/>
      <c r="AD19" s="875"/>
      <c r="AE19" s="876"/>
      <c r="AF19" s="877"/>
      <c r="AG19" s="878"/>
      <c r="AH19" s="878"/>
      <c r="AI19" s="878"/>
      <c r="AJ19" s="879"/>
      <c r="AK19" s="880"/>
      <c r="AL19" s="881"/>
      <c r="AM19" s="881"/>
      <c r="AN19" s="881"/>
      <c r="AO19" s="881"/>
      <c r="AP19" s="881"/>
      <c r="AQ19" s="881"/>
      <c r="AR19" s="881"/>
      <c r="AS19" s="881"/>
      <c r="AT19" s="881"/>
      <c r="AU19" s="882"/>
      <c r="AV19" s="882"/>
      <c r="AW19" s="882"/>
      <c r="AX19" s="882"/>
      <c r="AY19" s="883"/>
      <c r="AZ19" s="243"/>
      <c r="BA19" s="243"/>
      <c r="BB19" s="243"/>
      <c r="BC19" s="243"/>
      <c r="BD19" s="243"/>
      <c r="BE19" s="244"/>
      <c r="BF19" s="244"/>
      <c r="BG19" s="244"/>
      <c r="BH19" s="244"/>
      <c r="BI19" s="244"/>
      <c r="BJ19" s="244"/>
      <c r="BK19" s="244"/>
      <c r="BL19" s="244"/>
      <c r="BM19" s="244"/>
      <c r="BN19" s="244"/>
      <c r="BO19" s="244"/>
      <c r="BP19" s="244"/>
      <c r="BQ19" s="253">
        <v>13</v>
      </c>
      <c r="BR19" s="254"/>
      <c r="BS19" s="884"/>
      <c r="BT19" s="885"/>
      <c r="BU19" s="885"/>
      <c r="BV19" s="885"/>
      <c r="BW19" s="885"/>
      <c r="BX19" s="885"/>
      <c r="BY19" s="885"/>
      <c r="BZ19" s="885"/>
      <c r="CA19" s="885"/>
      <c r="CB19" s="885"/>
      <c r="CC19" s="885"/>
      <c r="CD19" s="885"/>
      <c r="CE19" s="885"/>
      <c r="CF19" s="885"/>
      <c r="CG19" s="886"/>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45"/>
    </row>
    <row r="20" spans="1:131" s="246" customFormat="1" ht="26.25" customHeight="1" x14ac:dyDescent="0.15">
      <c r="A20" s="252">
        <v>14</v>
      </c>
      <c r="B20" s="871"/>
      <c r="C20" s="872"/>
      <c r="D20" s="872"/>
      <c r="E20" s="872"/>
      <c r="F20" s="872"/>
      <c r="G20" s="872"/>
      <c r="H20" s="872"/>
      <c r="I20" s="872"/>
      <c r="J20" s="872"/>
      <c r="K20" s="872"/>
      <c r="L20" s="872"/>
      <c r="M20" s="872"/>
      <c r="N20" s="872"/>
      <c r="O20" s="872"/>
      <c r="P20" s="873"/>
      <c r="Q20" s="874"/>
      <c r="R20" s="875"/>
      <c r="S20" s="875"/>
      <c r="T20" s="875"/>
      <c r="U20" s="875"/>
      <c r="V20" s="875"/>
      <c r="W20" s="875"/>
      <c r="X20" s="875"/>
      <c r="Y20" s="875"/>
      <c r="Z20" s="875"/>
      <c r="AA20" s="875"/>
      <c r="AB20" s="875"/>
      <c r="AC20" s="875"/>
      <c r="AD20" s="875"/>
      <c r="AE20" s="876"/>
      <c r="AF20" s="877"/>
      <c r="AG20" s="878"/>
      <c r="AH20" s="878"/>
      <c r="AI20" s="878"/>
      <c r="AJ20" s="879"/>
      <c r="AK20" s="880"/>
      <c r="AL20" s="881"/>
      <c r="AM20" s="881"/>
      <c r="AN20" s="881"/>
      <c r="AO20" s="881"/>
      <c r="AP20" s="881"/>
      <c r="AQ20" s="881"/>
      <c r="AR20" s="881"/>
      <c r="AS20" s="881"/>
      <c r="AT20" s="881"/>
      <c r="AU20" s="882"/>
      <c r="AV20" s="882"/>
      <c r="AW20" s="882"/>
      <c r="AX20" s="882"/>
      <c r="AY20" s="883"/>
      <c r="AZ20" s="243"/>
      <c r="BA20" s="243"/>
      <c r="BB20" s="243"/>
      <c r="BC20" s="243"/>
      <c r="BD20" s="243"/>
      <c r="BE20" s="244"/>
      <c r="BF20" s="244"/>
      <c r="BG20" s="244"/>
      <c r="BH20" s="244"/>
      <c r="BI20" s="244"/>
      <c r="BJ20" s="244"/>
      <c r="BK20" s="244"/>
      <c r="BL20" s="244"/>
      <c r="BM20" s="244"/>
      <c r="BN20" s="244"/>
      <c r="BO20" s="244"/>
      <c r="BP20" s="244"/>
      <c r="BQ20" s="253">
        <v>14</v>
      </c>
      <c r="BR20" s="254"/>
      <c r="BS20" s="884"/>
      <c r="BT20" s="885"/>
      <c r="BU20" s="885"/>
      <c r="BV20" s="885"/>
      <c r="BW20" s="885"/>
      <c r="BX20" s="885"/>
      <c r="BY20" s="885"/>
      <c r="BZ20" s="885"/>
      <c r="CA20" s="885"/>
      <c r="CB20" s="885"/>
      <c r="CC20" s="885"/>
      <c r="CD20" s="885"/>
      <c r="CE20" s="885"/>
      <c r="CF20" s="885"/>
      <c r="CG20" s="886"/>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45"/>
    </row>
    <row r="21" spans="1:131" s="246" customFormat="1" ht="26.25" customHeight="1" thickBot="1" x14ac:dyDescent="0.2">
      <c r="A21" s="252">
        <v>15</v>
      </c>
      <c r="B21" s="871"/>
      <c r="C21" s="872"/>
      <c r="D21" s="872"/>
      <c r="E21" s="872"/>
      <c r="F21" s="872"/>
      <c r="G21" s="872"/>
      <c r="H21" s="872"/>
      <c r="I21" s="872"/>
      <c r="J21" s="872"/>
      <c r="K21" s="872"/>
      <c r="L21" s="872"/>
      <c r="M21" s="872"/>
      <c r="N21" s="872"/>
      <c r="O21" s="872"/>
      <c r="P21" s="873"/>
      <c r="Q21" s="874"/>
      <c r="R21" s="875"/>
      <c r="S21" s="875"/>
      <c r="T21" s="875"/>
      <c r="U21" s="875"/>
      <c r="V21" s="875"/>
      <c r="W21" s="875"/>
      <c r="X21" s="875"/>
      <c r="Y21" s="875"/>
      <c r="Z21" s="875"/>
      <c r="AA21" s="875"/>
      <c r="AB21" s="875"/>
      <c r="AC21" s="875"/>
      <c r="AD21" s="875"/>
      <c r="AE21" s="876"/>
      <c r="AF21" s="877"/>
      <c r="AG21" s="878"/>
      <c r="AH21" s="878"/>
      <c r="AI21" s="878"/>
      <c r="AJ21" s="879"/>
      <c r="AK21" s="880"/>
      <c r="AL21" s="881"/>
      <c r="AM21" s="881"/>
      <c r="AN21" s="881"/>
      <c r="AO21" s="881"/>
      <c r="AP21" s="881"/>
      <c r="AQ21" s="881"/>
      <c r="AR21" s="881"/>
      <c r="AS21" s="881"/>
      <c r="AT21" s="881"/>
      <c r="AU21" s="882"/>
      <c r="AV21" s="882"/>
      <c r="AW21" s="882"/>
      <c r="AX21" s="882"/>
      <c r="AY21" s="883"/>
      <c r="AZ21" s="243"/>
      <c r="BA21" s="243"/>
      <c r="BB21" s="243"/>
      <c r="BC21" s="243"/>
      <c r="BD21" s="243"/>
      <c r="BE21" s="244"/>
      <c r="BF21" s="244"/>
      <c r="BG21" s="244"/>
      <c r="BH21" s="244"/>
      <c r="BI21" s="244"/>
      <c r="BJ21" s="244"/>
      <c r="BK21" s="244"/>
      <c r="BL21" s="244"/>
      <c r="BM21" s="244"/>
      <c r="BN21" s="244"/>
      <c r="BO21" s="244"/>
      <c r="BP21" s="244"/>
      <c r="BQ21" s="253">
        <v>15</v>
      </c>
      <c r="BR21" s="254"/>
      <c r="BS21" s="884"/>
      <c r="BT21" s="885"/>
      <c r="BU21" s="885"/>
      <c r="BV21" s="885"/>
      <c r="BW21" s="885"/>
      <c r="BX21" s="885"/>
      <c r="BY21" s="885"/>
      <c r="BZ21" s="885"/>
      <c r="CA21" s="885"/>
      <c r="CB21" s="885"/>
      <c r="CC21" s="885"/>
      <c r="CD21" s="885"/>
      <c r="CE21" s="885"/>
      <c r="CF21" s="885"/>
      <c r="CG21" s="886"/>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45"/>
    </row>
    <row r="22" spans="1:131" s="246" customFormat="1" ht="26.25" customHeight="1" x14ac:dyDescent="0.15">
      <c r="A22" s="252">
        <v>16</v>
      </c>
      <c r="B22" s="871"/>
      <c r="C22" s="872"/>
      <c r="D22" s="872"/>
      <c r="E22" s="872"/>
      <c r="F22" s="872"/>
      <c r="G22" s="872"/>
      <c r="H22" s="872"/>
      <c r="I22" s="872"/>
      <c r="J22" s="872"/>
      <c r="K22" s="872"/>
      <c r="L22" s="872"/>
      <c r="M22" s="872"/>
      <c r="N22" s="872"/>
      <c r="O22" s="872"/>
      <c r="P22" s="873"/>
      <c r="Q22" s="887"/>
      <c r="R22" s="888"/>
      <c r="S22" s="888"/>
      <c r="T22" s="888"/>
      <c r="U22" s="888"/>
      <c r="V22" s="888"/>
      <c r="W22" s="888"/>
      <c r="X22" s="888"/>
      <c r="Y22" s="888"/>
      <c r="Z22" s="888"/>
      <c r="AA22" s="888"/>
      <c r="AB22" s="888"/>
      <c r="AC22" s="888"/>
      <c r="AD22" s="888"/>
      <c r="AE22" s="889"/>
      <c r="AF22" s="877"/>
      <c r="AG22" s="878"/>
      <c r="AH22" s="878"/>
      <c r="AI22" s="878"/>
      <c r="AJ22" s="879"/>
      <c r="AK22" s="903"/>
      <c r="AL22" s="904"/>
      <c r="AM22" s="904"/>
      <c r="AN22" s="904"/>
      <c r="AO22" s="904"/>
      <c r="AP22" s="904"/>
      <c r="AQ22" s="904"/>
      <c r="AR22" s="904"/>
      <c r="AS22" s="904"/>
      <c r="AT22" s="904"/>
      <c r="AU22" s="905"/>
      <c r="AV22" s="905"/>
      <c r="AW22" s="905"/>
      <c r="AX22" s="905"/>
      <c r="AY22" s="906"/>
      <c r="AZ22" s="907" t="s">
        <v>390</v>
      </c>
      <c r="BA22" s="907"/>
      <c r="BB22" s="907"/>
      <c r="BC22" s="907"/>
      <c r="BD22" s="908"/>
      <c r="BE22" s="244"/>
      <c r="BF22" s="244"/>
      <c r="BG22" s="244"/>
      <c r="BH22" s="244"/>
      <c r="BI22" s="244"/>
      <c r="BJ22" s="244"/>
      <c r="BK22" s="244"/>
      <c r="BL22" s="244"/>
      <c r="BM22" s="244"/>
      <c r="BN22" s="244"/>
      <c r="BO22" s="244"/>
      <c r="BP22" s="244"/>
      <c r="BQ22" s="253">
        <v>16</v>
      </c>
      <c r="BR22" s="254"/>
      <c r="BS22" s="884"/>
      <c r="BT22" s="885"/>
      <c r="BU22" s="885"/>
      <c r="BV22" s="885"/>
      <c r="BW22" s="885"/>
      <c r="BX22" s="885"/>
      <c r="BY22" s="885"/>
      <c r="BZ22" s="885"/>
      <c r="CA22" s="885"/>
      <c r="CB22" s="885"/>
      <c r="CC22" s="885"/>
      <c r="CD22" s="885"/>
      <c r="CE22" s="885"/>
      <c r="CF22" s="885"/>
      <c r="CG22" s="886"/>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45"/>
    </row>
    <row r="23" spans="1:131" s="246" customFormat="1" ht="26.25" customHeight="1" thickBot="1" x14ac:dyDescent="0.2">
      <c r="A23" s="255" t="s">
        <v>391</v>
      </c>
      <c r="B23" s="893" t="s">
        <v>392</v>
      </c>
      <c r="C23" s="894"/>
      <c r="D23" s="894"/>
      <c r="E23" s="894"/>
      <c r="F23" s="894"/>
      <c r="G23" s="894"/>
      <c r="H23" s="894"/>
      <c r="I23" s="894"/>
      <c r="J23" s="894"/>
      <c r="K23" s="894"/>
      <c r="L23" s="894"/>
      <c r="M23" s="894"/>
      <c r="N23" s="894"/>
      <c r="O23" s="894"/>
      <c r="P23" s="895"/>
      <c r="Q23" s="909">
        <v>24073</v>
      </c>
      <c r="R23" s="897"/>
      <c r="S23" s="897"/>
      <c r="T23" s="897"/>
      <c r="U23" s="897"/>
      <c r="V23" s="897">
        <v>23165</v>
      </c>
      <c r="W23" s="897"/>
      <c r="X23" s="897"/>
      <c r="Y23" s="897"/>
      <c r="Z23" s="897"/>
      <c r="AA23" s="897">
        <v>908</v>
      </c>
      <c r="AB23" s="897"/>
      <c r="AC23" s="897"/>
      <c r="AD23" s="897"/>
      <c r="AE23" s="910"/>
      <c r="AF23" s="896">
        <v>735</v>
      </c>
      <c r="AG23" s="897"/>
      <c r="AH23" s="897"/>
      <c r="AI23" s="897"/>
      <c r="AJ23" s="898"/>
      <c r="AK23" s="899"/>
      <c r="AL23" s="900"/>
      <c r="AM23" s="900"/>
      <c r="AN23" s="900"/>
      <c r="AO23" s="900"/>
      <c r="AP23" s="897">
        <v>30987</v>
      </c>
      <c r="AQ23" s="897"/>
      <c r="AR23" s="897"/>
      <c r="AS23" s="897"/>
      <c r="AT23" s="897"/>
      <c r="AU23" s="901"/>
      <c r="AV23" s="901"/>
      <c r="AW23" s="901"/>
      <c r="AX23" s="901"/>
      <c r="AY23" s="902"/>
      <c r="AZ23" s="890" t="s">
        <v>393</v>
      </c>
      <c r="BA23" s="891"/>
      <c r="BB23" s="891"/>
      <c r="BC23" s="891"/>
      <c r="BD23" s="892"/>
      <c r="BE23" s="244"/>
      <c r="BF23" s="244"/>
      <c r="BG23" s="244"/>
      <c r="BH23" s="244"/>
      <c r="BI23" s="244"/>
      <c r="BJ23" s="244"/>
      <c r="BK23" s="244"/>
      <c r="BL23" s="244"/>
      <c r="BM23" s="244"/>
      <c r="BN23" s="244"/>
      <c r="BO23" s="244"/>
      <c r="BP23" s="244"/>
      <c r="BQ23" s="253">
        <v>17</v>
      </c>
      <c r="BR23" s="254"/>
      <c r="BS23" s="884"/>
      <c r="BT23" s="885"/>
      <c r="BU23" s="885"/>
      <c r="BV23" s="885"/>
      <c r="BW23" s="885"/>
      <c r="BX23" s="885"/>
      <c r="BY23" s="885"/>
      <c r="BZ23" s="885"/>
      <c r="CA23" s="885"/>
      <c r="CB23" s="885"/>
      <c r="CC23" s="885"/>
      <c r="CD23" s="885"/>
      <c r="CE23" s="885"/>
      <c r="CF23" s="885"/>
      <c r="CG23" s="886"/>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45"/>
    </row>
    <row r="24" spans="1:131" s="246" customFormat="1" ht="26.25" customHeight="1" x14ac:dyDescent="0.15">
      <c r="A24" s="917" t="s">
        <v>394</v>
      </c>
      <c r="B24" s="917"/>
      <c r="C24" s="917"/>
      <c r="D24" s="917"/>
      <c r="E24" s="917"/>
      <c r="F24" s="917"/>
      <c r="G24" s="917"/>
      <c r="H24" s="917"/>
      <c r="I24" s="917"/>
      <c r="J24" s="917"/>
      <c r="K24" s="917"/>
      <c r="L24" s="917"/>
      <c r="M24" s="917"/>
      <c r="N24" s="917"/>
      <c r="O24" s="917"/>
      <c r="P24" s="917"/>
      <c r="Q24" s="917"/>
      <c r="R24" s="917"/>
      <c r="S24" s="917"/>
      <c r="T24" s="917"/>
      <c r="U24" s="917"/>
      <c r="V24" s="917"/>
      <c r="W24" s="917"/>
      <c r="X24" s="917"/>
      <c r="Y24" s="917"/>
      <c r="Z24" s="917"/>
      <c r="AA24" s="917"/>
      <c r="AB24" s="917"/>
      <c r="AC24" s="917"/>
      <c r="AD24" s="917"/>
      <c r="AE24" s="917"/>
      <c r="AF24" s="917"/>
      <c r="AG24" s="917"/>
      <c r="AH24" s="917"/>
      <c r="AI24" s="917"/>
      <c r="AJ24" s="917"/>
      <c r="AK24" s="917"/>
      <c r="AL24" s="917"/>
      <c r="AM24" s="917"/>
      <c r="AN24" s="917"/>
      <c r="AO24" s="917"/>
      <c r="AP24" s="917"/>
      <c r="AQ24" s="917"/>
      <c r="AR24" s="917"/>
      <c r="AS24" s="917"/>
      <c r="AT24" s="917"/>
      <c r="AU24" s="917"/>
      <c r="AV24" s="917"/>
      <c r="AW24" s="917"/>
      <c r="AX24" s="917"/>
      <c r="AY24" s="917"/>
      <c r="AZ24" s="243"/>
      <c r="BA24" s="243"/>
      <c r="BB24" s="243"/>
      <c r="BC24" s="243"/>
      <c r="BD24" s="243"/>
      <c r="BE24" s="244"/>
      <c r="BF24" s="244"/>
      <c r="BG24" s="244"/>
      <c r="BH24" s="244"/>
      <c r="BI24" s="244"/>
      <c r="BJ24" s="244"/>
      <c r="BK24" s="244"/>
      <c r="BL24" s="244"/>
      <c r="BM24" s="244"/>
      <c r="BN24" s="244"/>
      <c r="BO24" s="244"/>
      <c r="BP24" s="244"/>
      <c r="BQ24" s="253">
        <v>18</v>
      </c>
      <c r="BR24" s="254"/>
      <c r="BS24" s="884"/>
      <c r="BT24" s="885"/>
      <c r="BU24" s="885"/>
      <c r="BV24" s="885"/>
      <c r="BW24" s="885"/>
      <c r="BX24" s="885"/>
      <c r="BY24" s="885"/>
      <c r="BZ24" s="885"/>
      <c r="CA24" s="885"/>
      <c r="CB24" s="885"/>
      <c r="CC24" s="885"/>
      <c r="CD24" s="885"/>
      <c r="CE24" s="885"/>
      <c r="CF24" s="885"/>
      <c r="CG24" s="886"/>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45"/>
    </row>
    <row r="25" spans="1:131" s="238" customFormat="1" ht="26.25" customHeight="1" thickBot="1" x14ac:dyDescent="0.2">
      <c r="A25" s="820" t="s">
        <v>395</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820"/>
      <c r="BF25" s="820"/>
      <c r="BG25" s="820"/>
      <c r="BH25" s="820"/>
      <c r="BI25" s="820"/>
      <c r="BJ25" s="243"/>
      <c r="BK25" s="243"/>
      <c r="BL25" s="243"/>
      <c r="BM25" s="243"/>
      <c r="BN25" s="243"/>
      <c r="BO25" s="256"/>
      <c r="BP25" s="256"/>
      <c r="BQ25" s="253">
        <v>19</v>
      </c>
      <c r="BR25" s="254"/>
      <c r="BS25" s="884"/>
      <c r="BT25" s="885"/>
      <c r="BU25" s="885"/>
      <c r="BV25" s="885"/>
      <c r="BW25" s="885"/>
      <c r="BX25" s="885"/>
      <c r="BY25" s="885"/>
      <c r="BZ25" s="885"/>
      <c r="CA25" s="885"/>
      <c r="CB25" s="885"/>
      <c r="CC25" s="885"/>
      <c r="CD25" s="885"/>
      <c r="CE25" s="885"/>
      <c r="CF25" s="885"/>
      <c r="CG25" s="886"/>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37"/>
    </row>
    <row r="26" spans="1:131" s="238" customFormat="1" ht="26.25" customHeight="1" x14ac:dyDescent="0.15">
      <c r="A26" s="821" t="s">
        <v>372</v>
      </c>
      <c r="B26" s="822"/>
      <c r="C26" s="822"/>
      <c r="D26" s="822"/>
      <c r="E26" s="822"/>
      <c r="F26" s="822"/>
      <c r="G26" s="822"/>
      <c r="H26" s="822"/>
      <c r="I26" s="822"/>
      <c r="J26" s="822"/>
      <c r="K26" s="822"/>
      <c r="L26" s="822"/>
      <c r="M26" s="822"/>
      <c r="N26" s="822"/>
      <c r="O26" s="822"/>
      <c r="P26" s="823"/>
      <c r="Q26" s="827" t="s">
        <v>396</v>
      </c>
      <c r="R26" s="828"/>
      <c r="S26" s="828"/>
      <c r="T26" s="828"/>
      <c r="U26" s="829"/>
      <c r="V26" s="827" t="s">
        <v>397</v>
      </c>
      <c r="W26" s="828"/>
      <c r="X26" s="828"/>
      <c r="Y26" s="828"/>
      <c r="Z26" s="829"/>
      <c r="AA26" s="827" t="s">
        <v>398</v>
      </c>
      <c r="AB26" s="828"/>
      <c r="AC26" s="828"/>
      <c r="AD26" s="828"/>
      <c r="AE26" s="828"/>
      <c r="AF26" s="911" t="s">
        <v>399</v>
      </c>
      <c r="AG26" s="912"/>
      <c r="AH26" s="912"/>
      <c r="AI26" s="912"/>
      <c r="AJ26" s="913"/>
      <c r="AK26" s="828" t="s">
        <v>400</v>
      </c>
      <c r="AL26" s="828"/>
      <c r="AM26" s="828"/>
      <c r="AN26" s="828"/>
      <c r="AO26" s="829"/>
      <c r="AP26" s="827" t="s">
        <v>401</v>
      </c>
      <c r="AQ26" s="828"/>
      <c r="AR26" s="828"/>
      <c r="AS26" s="828"/>
      <c r="AT26" s="829"/>
      <c r="AU26" s="827" t="s">
        <v>402</v>
      </c>
      <c r="AV26" s="828"/>
      <c r="AW26" s="828"/>
      <c r="AX26" s="828"/>
      <c r="AY26" s="829"/>
      <c r="AZ26" s="827" t="s">
        <v>403</v>
      </c>
      <c r="BA26" s="828"/>
      <c r="BB26" s="828"/>
      <c r="BC26" s="828"/>
      <c r="BD26" s="829"/>
      <c r="BE26" s="827" t="s">
        <v>379</v>
      </c>
      <c r="BF26" s="828"/>
      <c r="BG26" s="828"/>
      <c r="BH26" s="828"/>
      <c r="BI26" s="834"/>
      <c r="BJ26" s="243"/>
      <c r="BK26" s="243"/>
      <c r="BL26" s="243"/>
      <c r="BM26" s="243"/>
      <c r="BN26" s="243"/>
      <c r="BO26" s="256"/>
      <c r="BP26" s="256"/>
      <c r="BQ26" s="253">
        <v>20</v>
      </c>
      <c r="BR26" s="254"/>
      <c r="BS26" s="884"/>
      <c r="BT26" s="885"/>
      <c r="BU26" s="885"/>
      <c r="BV26" s="885"/>
      <c r="BW26" s="885"/>
      <c r="BX26" s="885"/>
      <c r="BY26" s="885"/>
      <c r="BZ26" s="885"/>
      <c r="CA26" s="885"/>
      <c r="CB26" s="885"/>
      <c r="CC26" s="885"/>
      <c r="CD26" s="885"/>
      <c r="CE26" s="885"/>
      <c r="CF26" s="885"/>
      <c r="CG26" s="886"/>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37"/>
    </row>
    <row r="27" spans="1:131" s="238" customFormat="1" ht="26.25" customHeight="1" thickBot="1" x14ac:dyDescent="0.2">
      <c r="A27" s="824"/>
      <c r="B27" s="825"/>
      <c r="C27" s="825"/>
      <c r="D27" s="825"/>
      <c r="E27" s="825"/>
      <c r="F27" s="825"/>
      <c r="G27" s="825"/>
      <c r="H27" s="825"/>
      <c r="I27" s="825"/>
      <c r="J27" s="825"/>
      <c r="K27" s="825"/>
      <c r="L27" s="825"/>
      <c r="M27" s="825"/>
      <c r="N27" s="825"/>
      <c r="O27" s="825"/>
      <c r="P27" s="826"/>
      <c r="Q27" s="830"/>
      <c r="R27" s="831"/>
      <c r="S27" s="831"/>
      <c r="T27" s="831"/>
      <c r="U27" s="832"/>
      <c r="V27" s="830"/>
      <c r="W27" s="831"/>
      <c r="X27" s="831"/>
      <c r="Y27" s="831"/>
      <c r="Z27" s="832"/>
      <c r="AA27" s="830"/>
      <c r="AB27" s="831"/>
      <c r="AC27" s="831"/>
      <c r="AD27" s="831"/>
      <c r="AE27" s="831"/>
      <c r="AF27" s="914"/>
      <c r="AG27" s="915"/>
      <c r="AH27" s="915"/>
      <c r="AI27" s="915"/>
      <c r="AJ27" s="916"/>
      <c r="AK27" s="831"/>
      <c r="AL27" s="831"/>
      <c r="AM27" s="831"/>
      <c r="AN27" s="831"/>
      <c r="AO27" s="832"/>
      <c r="AP27" s="830"/>
      <c r="AQ27" s="831"/>
      <c r="AR27" s="831"/>
      <c r="AS27" s="831"/>
      <c r="AT27" s="832"/>
      <c r="AU27" s="830"/>
      <c r="AV27" s="831"/>
      <c r="AW27" s="831"/>
      <c r="AX27" s="831"/>
      <c r="AY27" s="832"/>
      <c r="AZ27" s="830"/>
      <c r="BA27" s="831"/>
      <c r="BB27" s="831"/>
      <c r="BC27" s="831"/>
      <c r="BD27" s="832"/>
      <c r="BE27" s="830"/>
      <c r="BF27" s="831"/>
      <c r="BG27" s="831"/>
      <c r="BH27" s="831"/>
      <c r="BI27" s="836"/>
      <c r="BJ27" s="243"/>
      <c r="BK27" s="243"/>
      <c r="BL27" s="243"/>
      <c r="BM27" s="243"/>
      <c r="BN27" s="243"/>
      <c r="BO27" s="256"/>
      <c r="BP27" s="256"/>
      <c r="BQ27" s="253">
        <v>21</v>
      </c>
      <c r="BR27" s="254"/>
      <c r="BS27" s="884"/>
      <c r="BT27" s="885"/>
      <c r="BU27" s="885"/>
      <c r="BV27" s="885"/>
      <c r="BW27" s="885"/>
      <c r="BX27" s="885"/>
      <c r="BY27" s="885"/>
      <c r="BZ27" s="885"/>
      <c r="CA27" s="885"/>
      <c r="CB27" s="885"/>
      <c r="CC27" s="885"/>
      <c r="CD27" s="885"/>
      <c r="CE27" s="885"/>
      <c r="CF27" s="885"/>
      <c r="CG27" s="886"/>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37"/>
    </row>
    <row r="28" spans="1:131" s="238" customFormat="1" ht="26.25" customHeight="1" thickTop="1" x14ac:dyDescent="0.15">
      <c r="A28" s="257">
        <v>1</v>
      </c>
      <c r="B28" s="859" t="s">
        <v>404</v>
      </c>
      <c r="C28" s="860"/>
      <c r="D28" s="860"/>
      <c r="E28" s="860"/>
      <c r="F28" s="860"/>
      <c r="G28" s="860"/>
      <c r="H28" s="860"/>
      <c r="I28" s="860"/>
      <c r="J28" s="860"/>
      <c r="K28" s="860"/>
      <c r="L28" s="860"/>
      <c r="M28" s="860"/>
      <c r="N28" s="860"/>
      <c r="O28" s="860"/>
      <c r="P28" s="861"/>
      <c r="Q28" s="921">
        <v>6883</v>
      </c>
      <c r="R28" s="919"/>
      <c r="S28" s="919"/>
      <c r="T28" s="919"/>
      <c r="U28" s="919"/>
      <c r="V28" s="919">
        <v>6847</v>
      </c>
      <c r="W28" s="919"/>
      <c r="X28" s="919"/>
      <c r="Y28" s="919"/>
      <c r="Z28" s="919"/>
      <c r="AA28" s="919">
        <v>36</v>
      </c>
      <c r="AB28" s="919"/>
      <c r="AC28" s="919"/>
      <c r="AD28" s="919"/>
      <c r="AE28" s="922"/>
      <c r="AF28" s="918">
        <v>36</v>
      </c>
      <c r="AG28" s="919"/>
      <c r="AH28" s="919"/>
      <c r="AI28" s="919"/>
      <c r="AJ28" s="920"/>
      <c r="AK28" s="925">
        <v>567</v>
      </c>
      <c r="AL28" s="923"/>
      <c r="AM28" s="923"/>
      <c r="AN28" s="923"/>
      <c r="AO28" s="923"/>
      <c r="AP28" s="923" t="s">
        <v>519</v>
      </c>
      <c r="AQ28" s="923"/>
      <c r="AR28" s="923"/>
      <c r="AS28" s="923"/>
      <c r="AT28" s="923"/>
      <c r="AU28" s="923" t="s">
        <v>519</v>
      </c>
      <c r="AV28" s="923"/>
      <c r="AW28" s="923"/>
      <c r="AX28" s="923"/>
      <c r="AY28" s="923"/>
      <c r="AZ28" s="924" t="s">
        <v>519</v>
      </c>
      <c r="BA28" s="924"/>
      <c r="BB28" s="924"/>
      <c r="BC28" s="924"/>
      <c r="BD28" s="924"/>
      <c r="BE28" s="928"/>
      <c r="BF28" s="928"/>
      <c r="BG28" s="928"/>
      <c r="BH28" s="928"/>
      <c r="BI28" s="929"/>
      <c r="BJ28" s="243"/>
      <c r="BK28" s="243"/>
      <c r="BL28" s="243"/>
      <c r="BM28" s="243"/>
      <c r="BN28" s="243"/>
      <c r="BO28" s="256"/>
      <c r="BP28" s="256"/>
      <c r="BQ28" s="253">
        <v>22</v>
      </c>
      <c r="BR28" s="254"/>
      <c r="BS28" s="884"/>
      <c r="BT28" s="885"/>
      <c r="BU28" s="885"/>
      <c r="BV28" s="885"/>
      <c r="BW28" s="885"/>
      <c r="BX28" s="885"/>
      <c r="BY28" s="885"/>
      <c r="BZ28" s="885"/>
      <c r="CA28" s="885"/>
      <c r="CB28" s="885"/>
      <c r="CC28" s="885"/>
      <c r="CD28" s="885"/>
      <c r="CE28" s="885"/>
      <c r="CF28" s="885"/>
      <c r="CG28" s="886"/>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37"/>
    </row>
    <row r="29" spans="1:131" s="238" customFormat="1" ht="26.25" customHeight="1" x14ac:dyDescent="0.15">
      <c r="A29" s="257">
        <v>2</v>
      </c>
      <c r="B29" s="871" t="s">
        <v>405</v>
      </c>
      <c r="C29" s="872"/>
      <c r="D29" s="872"/>
      <c r="E29" s="872"/>
      <c r="F29" s="872"/>
      <c r="G29" s="872"/>
      <c r="H29" s="872"/>
      <c r="I29" s="872"/>
      <c r="J29" s="872"/>
      <c r="K29" s="872"/>
      <c r="L29" s="872"/>
      <c r="M29" s="872"/>
      <c r="N29" s="872"/>
      <c r="O29" s="872"/>
      <c r="P29" s="873"/>
      <c r="Q29" s="874">
        <v>5231</v>
      </c>
      <c r="R29" s="875"/>
      <c r="S29" s="875"/>
      <c r="T29" s="875"/>
      <c r="U29" s="875"/>
      <c r="V29" s="875">
        <v>5192</v>
      </c>
      <c r="W29" s="875"/>
      <c r="X29" s="875"/>
      <c r="Y29" s="875"/>
      <c r="Z29" s="875"/>
      <c r="AA29" s="875">
        <v>39</v>
      </c>
      <c r="AB29" s="875"/>
      <c r="AC29" s="875"/>
      <c r="AD29" s="875"/>
      <c r="AE29" s="876"/>
      <c r="AF29" s="877">
        <v>39</v>
      </c>
      <c r="AG29" s="878"/>
      <c r="AH29" s="878"/>
      <c r="AI29" s="878"/>
      <c r="AJ29" s="879"/>
      <c r="AK29" s="803">
        <v>777</v>
      </c>
      <c r="AL29" s="805"/>
      <c r="AM29" s="805"/>
      <c r="AN29" s="805"/>
      <c r="AO29" s="805"/>
      <c r="AP29" s="805" t="s">
        <v>519</v>
      </c>
      <c r="AQ29" s="805"/>
      <c r="AR29" s="805"/>
      <c r="AS29" s="805"/>
      <c r="AT29" s="805"/>
      <c r="AU29" s="805" t="s">
        <v>519</v>
      </c>
      <c r="AV29" s="805"/>
      <c r="AW29" s="805"/>
      <c r="AX29" s="805"/>
      <c r="AY29" s="805"/>
      <c r="AZ29" s="810" t="s">
        <v>519</v>
      </c>
      <c r="BA29" s="810"/>
      <c r="BB29" s="810"/>
      <c r="BC29" s="810"/>
      <c r="BD29" s="810"/>
      <c r="BE29" s="926"/>
      <c r="BF29" s="926"/>
      <c r="BG29" s="926"/>
      <c r="BH29" s="926"/>
      <c r="BI29" s="927"/>
      <c r="BJ29" s="243"/>
      <c r="BK29" s="243"/>
      <c r="BL29" s="243"/>
      <c r="BM29" s="243"/>
      <c r="BN29" s="243"/>
      <c r="BO29" s="256"/>
      <c r="BP29" s="256"/>
      <c r="BQ29" s="253">
        <v>23</v>
      </c>
      <c r="BR29" s="254"/>
      <c r="BS29" s="884"/>
      <c r="BT29" s="885"/>
      <c r="BU29" s="885"/>
      <c r="BV29" s="885"/>
      <c r="BW29" s="885"/>
      <c r="BX29" s="885"/>
      <c r="BY29" s="885"/>
      <c r="BZ29" s="885"/>
      <c r="CA29" s="885"/>
      <c r="CB29" s="885"/>
      <c r="CC29" s="885"/>
      <c r="CD29" s="885"/>
      <c r="CE29" s="885"/>
      <c r="CF29" s="885"/>
      <c r="CG29" s="886"/>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37"/>
    </row>
    <row r="30" spans="1:131" s="238" customFormat="1" ht="26.25" customHeight="1" x14ac:dyDescent="0.15">
      <c r="A30" s="257">
        <v>3</v>
      </c>
      <c r="B30" s="871" t="s">
        <v>406</v>
      </c>
      <c r="C30" s="872"/>
      <c r="D30" s="872"/>
      <c r="E30" s="872"/>
      <c r="F30" s="872"/>
      <c r="G30" s="872"/>
      <c r="H30" s="872"/>
      <c r="I30" s="872"/>
      <c r="J30" s="872"/>
      <c r="K30" s="872"/>
      <c r="L30" s="872"/>
      <c r="M30" s="872"/>
      <c r="N30" s="872"/>
      <c r="O30" s="872"/>
      <c r="P30" s="873"/>
      <c r="Q30" s="874">
        <v>1281</v>
      </c>
      <c r="R30" s="875"/>
      <c r="S30" s="875"/>
      <c r="T30" s="875"/>
      <c r="U30" s="875"/>
      <c r="V30" s="875">
        <v>1279</v>
      </c>
      <c r="W30" s="875"/>
      <c r="X30" s="875"/>
      <c r="Y30" s="875"/>
      <c r="Z30" s="875"/>
      <c r="AA30" s="875">
        <v>2</v>
      </c>
      <c r="AB30" s="875"/>
      <c r="AC30" s="875"/>
      <c r="AD30" s="875"/>
      <c r="AE30" s="876"/>
      <c r="AF30" s="877">
        <v>2</v>
      </c>
      <c r="AG30" s="878"/>
      <c r="AH30" s="878"/>
      <c r="AI30" s="878"/>
      <c r="AJ30" s="879"/>
      <c r="AK30" s="803">
        <v>812</v>
      </c>
      <c r="AL30" s="805"/>
      <c r="AM30" s="805"/>
      <c r="AN30" s="805"/>
      <c r="AO30" s="805"/>
      <c r="AP30" s="805" t="s">
        <v>519</v>
      </c>
      <c r="AQ30" s="805"/>
      <c r="AR30" s="805"/>
      <c r="AS30" s="805"/>
      <c r="AT30" s="805"/>
      <c r="AU30" s="805" t="s">
        <v>519</v>
      </c>
      <c r="AV30" s="805"/>
      <c r="AW30" s="805"/>
      <c r="AX30" s="805"/>
      <c r="AY30" s="805"/>
      <c r="AZ30" s="810" t="s">
        <v>519</v>
      </c>
      <c r="BA30" s="810"/>
      <c r="BB30" s="810"/>
      <c r="BC30" s="810"/>
      <c r="BD30" s="810"/>
      <c r="BE30" s="926"/>
      <c r="BF30" s="926"/>
      <c r="BG30" s="926"/>
      <c r="BH30" s="926"/>
      <c r="BI30" s="927"/>
      <c r="BJ30" s="243"/>
      <c r="BK30" s="243"/>
      <c r="BL30" s="243"/>
      <c r="BM30" s="243"/>
      <c r="BN30" s="243"/>
      <c r="BO30" s="256"/>
      <c r="BP30" s="256"/>
      <c r="BQ30" s="253">
        <v>24</v>
      </c>
      <c r="BR30" s="254"/>
      <c r="BS30" s="884"/>
      <c r="BT30" s="885"/>
      <c r="BU30" s="885"/>
      <c r="BV30" s="885"/>
      <c r="BW30" s="885"/>
      <c r="BX30" s="885"/>
      <c r="BY30" s="885"/>
      <c r="BZ30" s="885"/>
      <c r="CA30" s="885"/>
      <c r="CB30" s="885"/>
      <c r="CC30" s="885"/>
      <c r="CD30" s="885"/>
      <c r="CE30" s="885"/>
      <c r="CF30" s="885"/>
      <c r="CG30" s="886"/>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37"/>
    </row>
    <row r="31" spans="1:131" s="238" customFormat="1" ht="26.25" customHeight="1" x14ac:dyDescent="0.15">
      <c r="A31" s="257">
        <v>4</v>
      </c>
      <c r="B31" s="871" t="s">
        <v>407</v>
      </c>
      <c r="C31" s="872"/>
      <c r="D31" s="872"/>
      <c r="E31" s="872"/>
      <c r="F31" s="872"/>
      <c r="G31" s="872"/>
      <c r="H31" s="872"/>
      <c r="I31" s="872"/>
      <c r="J31" s="872"/>
      <c r="K31" s="872"/>
      <c r="L31" s="872"/>
      <c r="M31" s="872"/>
      <c r="N31" s="872"/>
      <c r="O31" s="872"/>
      <c r="P31" s="873"/>
      <c r="Q31" s="874">
        <v>12</v>
      </c>
      <c r="R31" s="875"/>
      <c r="S31" s="875"/>
      <c r="T31" s="875"/>
      <c r="U31" s="875"/>
      <c r="V31" s="875">
        <v>6</v>
      </c>
      <c r="W31" s="875"/>
      <c r="X31" s="875"/>
      <c r="Y31" s="875"/>
      <c r="Z31" s="875"/>
      <c r="AA31" s="875">
        <v>6</v>
      </c>
      <c r="AB31" s="875"/>
      <c r="AC31" s="875"/>
      <c r="AD31" s="875"/>
      <c r="AE31" s="876"/>
      <c r="AF31" s="877">
        <v>6</v>
      </c>
      <c r="AG31" s="878"/>
      <c r="AH31" s="878"/>
      <c r="AI31" s="878"/>
      <c r="AJ31" s="879"/>
      <c r="AK31" s="803" t="s">
        <v>519</v>
      </c>
      <c r="AL31" s="805"/>
      <c r="AM31" s="805"/>
      <c r="AN31" s="805"/>
      <c r="AO31" s="805"/>
      <c r="AP31" s="805" t="s">
        <v>519</v>
      </c>
      <c r="AQ31" s="805"/>
      <c r="AR31" s="805"/>
      <c r="AS31" s="805"/>
      <c r="AT31" s="805"/>
      <c r="AU31" s="805" t="s">
        <v>519</v>
      </c>
      <c r="AV31" s="805"/>
      <c r="AW31" s="805"/>
      <c r="AX31" s="805"/>
      <c r="AY31" s="805"/>
      <c r="AZ31" s="810" t="s">
        <v>519</v>
      </c>
      <c r="BA31" s="810"/>
      <c r="BB31" s="810"/>
      <c r="BC31" s="810"/>
      <c r="BD31" s="810"/>
      <c r="BE31" s="926"/>
      <c r="BF31" s="926"/>
      <c r="BG31" s="926"/>
      <c r="BH31" s="926"/>
      <c r="BI31" s="927"/>
      <c r="BJ31" s="243"/>
      <c r="BK31" s="243"/>
      <c r="BL31" s="243"/>
      <c r="BM31" s="243"/>
      <c r="BN31" s="243"/>
      <c r="BO31" s="256"/>
      <c r="BP31" s="256"/>
      <c r="BQ31" s="253">
        <v>25</v>
      </c>
      <c r="BR31" s="254"/>
      <c r="BS31" s="884"/>
      <c r="BT31" s="885"/>
      <c r="BU31" s="885"/>
      <c r="BV31" s="885"/>
      <c r="BW31" s="885"/>
      <c r="BX31" s="885"/>
      <c r="BY31" s="885"/>
      <c r="BZ31" s="885"/>
      <c r="CA31" s="885"/>
      <c r="CB31" s="885"/>
      <c r="CC31" s="885"/>
      <c r="CD31" s="885"/>
      <c r="CE31" s="885"/>
      <c r="CF31" s="885"/>
      <c r="CG31" s="886"/>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37"/>
    </row>
    <row r="32" spans="1:131" s="238" customFormat="1" ht="26.25" customHeight="1" x14ac:dyDescent="0.15">
      <c r="A32" s="257">
        <v>5</v>
      </c>
      <c r="B32" s="871" t="s">
        <v>408</v>
      </c>
      <c r="C32" s="872"/>
      <c r="D32" s="872"/>
      <c r="E32" s="872"/>
      <c r="F32" s="872"/>
      <c r="G32" s="872"/>
      <c r="H32" s="872"/>
      <c r="I32" s="872"/>
      <c r="J32" s="872"/>
      <c r="K32" s="872"/>
      <c r="L32" s="872"/>
      <c r="M32" s="872"/>
      <c r="N32" s="872"/>
      <c r="O32" s="872"/>
      <c r="P32" s="873"/>
      <c r="Q32" s="874">
        <v>1486</v>
      </c>
      <c r="R32" s="875"/>
      <c r="S32" s="875"/>
      <c r="T32" s="875"/>
      <c r="U32" s="875"/>
      <c r="V32" s="875">
        <v>1402</v>
      </c>
      <c r="W32" s="875"/>
      <c r="X32" s="875"/>
      <c r="Y32" s="875"/>
      <c r="Z32" s="875"/>
      <c r="AA32" s="875">
        <v>84</v>
      </c>
      <c r="AB32" s="875"/>
      <c r="AC32" s="875"/>
      <c r="AD32" s="875"/>
      <c r="AE32" s="876"/>
      <c r="AF32" s="877">
        <v>831</v>
      </c>
      <c r="AG32" s="878"/>
      <c r="AH32" s="878"/>
      <c r="AI32" s="878"/>
      <c r="AJ32" s="879"/>
      <c r="AK32" s="803">
        <v>47</v>
      </c>
      <c r="AL32" s="805"/>
      <c r="AM32" s="805"/>
      <c r="AN32" s="805"/>
      <c r="AO32" s="805"/>
      <c r="AP32" s="805">
        <v>4087</v>
      </c>
      <c r="AQ32" s="805"/>
      <c r="AR32" s="805"/>
      <c r="AS32" s="805"/>
      <c r="AT32" s="805"/>
      <c r="AU32" s="805">
        <v>184</v>
      </c>
      <c r="AV32" s="805"/>
      <c r="AW32" s="805"/>
      <c r="AX32" s="805"/>
      <c r="AY32" s="805"/>
      <c r="AZ32" s="810" t="s">
        <v>519</v>
      </c>
      <c r="BA32" s="810"/>
      <c r="BB32" s="810"/>
      <c r="BC32" s="810"/>
      <c r="BD32" s="810"/>
      <c r="BE32" s="926" t="s">
        <v>409</v>
      </c>
      <c r="BF32" s="926"/>
      <c r="BG32" s="926"/>
      <c r="BH32" s="926"/>
      <c r="BI32" s="927"/>
      <c r="BJ32" s="243"/>
      <c r="BK32" s="243"/>
      <c r="BL32" s="243"/>
      <c r="BM32" s="243"/>
      <c r="BN32" s="243"/>
      <c r="BO32" s="256"/>
      <c r="BP32" s="256"/>
      <c r="BQ32" s="253">
        <v>26</v>
      </c>
      <c r="BR32" s="254"/>
      <c r="BS32" s="884"/>
      <c r="BT32" s="885"/>
      <c r="BU32" s="885"/>
      <c r="BV32" s="885"/>
      <c r="BW32" s="885"/>
      <c r="BX32" s="885"/>
      <c r="BY32" s="885"/>
      <c r="BZ32" s="885"/>
      <c r="CA32" s="885"/>
      <c r="CB32" s="885"/>
      <c r="CC32" s="885"/>
      <c r="CD32" s="885"/>
      <c r="CE32" s="885"/>
      <c r="CF32" s="885"/>
      <c r="CG32" s="886"/>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37"/>
    </row>
    <row r="33" spans="1:131" s="238" customFormat="1" ht="26.25" customHeight="1" x14ac:dyDescent="0.15">
      <c r="A33" s="257">
        <v>6</v>
      </c>
      <c r="B33" s="871" t="s">
        <v>410</v>
      </c>
      <c r="C33" s="872"/>
      <c r="D33" s="872"/>
      <c r="E33" s="872"/>
      <c r="F33" s="872"/>
      <c r="G33" s="872"/>
      <c r="H33" s="872"/>
      <c r="I33" s="872"/>
      <c r="J33" s="872"/>
      <c r="K33" s="872"/>
      <c r="L33" s="872"/>
      <c r="M33" s="872"/>
      <c r="N33" s="872"/>
      <c r="O33" s="872"/>
      <c r="P33" s="873"/>
      <c r="Q33" s="874">
        <v>2321</v>
      </c>
      <c r="R33" s="875"/>
      <c r="S33" s="875"/>
      <c r="T33" s="875"/>
      <c r="U33" s="875"/>
      <c r="V33" s="875">
        <v>2192</v>
      </c>
      <c r="W33" s="875"/>
      <c r="X33" s="875"/>
      <c r="Y33" s="875"/>
      <c r="Z33" s="875"/>
      <c r="AA33" s="875">
        <v>130</v>
      </c>
      <c r="AB33" s="875"/>
      <c r="AC33" s="875"/>
      <c r="AD33" s="875"/>
      <c r="AE33" s="876"/>
      <c r="AF33" s="877">
        <v>93</v>
      </c>
      <c r="AG33" s="878"/>
      <c r="AH33" s="878"/>
      <c r="AI33" s="878"/>
      <c r="AJ33" s="879"/>
      <c r="AK33" s="803">
        <v>569</v>
      </c>
      <c r="AL33" s="805"/>
      <c r="AM33" s="805"/>
      <c r="AN33" s="805"/>
      <c r="AO33" s="805"/>
      <c r="AP33" s="805">
        <v>8766</v>
      </c>
      <c r="AQ33" s="805"/>
      <c r="AR33" s="805"/>
      <c r="AS33" s="805"/>
      <c r="AT33" s="805"/>
      <c r="AU33" s="805">
        <v>8547</v>
      </c>
      <c r="AV33" s="805"/>
      <c r="AW33" s="805"/>
      <c r="AX33" s="805"/>
      <c r="AY33" s="805"/>
      <c r="AZ33" s="810" t="s">
        <v>519</v>
      </c>
      <c r="BA33" s="810"/>
      <c r="BB33" s="810"/>
      <c r="BC33" s="810"/>
      <c r="BD33" s="810"/>
      <c r="BE33" s="926" t="s">
        <v>411</v>
      </c>
      <c r="BF33" s="926"/>
      <c r="BG33" s="926"/>
      <c r="BH33" s="926"/>
      <c r="BI33" s="927"/>
      <c r="BJ33" s="243"/>
      <c r="BK33" s="243"/>
      <c r="BL33" s="243"/>
      <c r="BM33" s="243"/>
      <c r="BN33" s="243"/>
      <c r="BO33" s="256"/>
      <c r="BP33" s="256"/>
      <c r="BQ33" s="253">
        <v>27</v>
      </c>
      <c r="BR33" s="254"/>
      <c r="BS33" s="884"/>
      <c r="BT33" s="885"/>
      <c r="BU33" s="885"/>
      <c r="BV33" s="885"/>
      <c r="BW33" s="885"/>
      <c r="BX33" s="885"/>
      <c r="BY33" s="885"/>
      <c r="BZ33" s="885"/>
      <c r="CA33" s="885"/>
      <c r="CB33" s="885"/>
      <c r="CC33" s="885"/>
      <c r="CD33" s="885"/>
      <c r="CE33" s="885"/>
      <c r="CF33" s="885"/>
      <c r="CG33" s="886"/>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37"/>
    </row>
    <row r="34" spans="1:131" s="238" customFormat="1" ht="26.25" customHeight="1" x14ac:dyDescent="0.15">
      <c r="A34" s="257">
        <v>7</v>
      </c>
      <c r="B34" s="871" t="s">
        <v>412</v>
      </c>
      <c r="C34" s="872"/>
      <c r="D34" s="872"/>
      <c r="E34" s="872"/>
      <c r="F34" s="872"/>
      <c r="G34" s="872"/>
      <c r="H34" s="872"/>
      <c r="I34" s="872"/>
      <c r="J34" s="872"/>
      <c r="K34" s="872"/>
      <c r="L34" s="872"/>
      <c r="M34" s="872"/>
      <c r="N34" s="872"/>
      <c r="O34" s="872"/>
      <c r="P34" s="873"/>
      <c r="Q34" s="874">
        <v>119</v>
      </c>
      <c r="R34" s="875"/>
      <c r="S34" s="875"/>
      <c r="T34" s="875"/>
      <c r="U34" s="875"/>
      <c r="V34" s="875">
        <v>106</v>
      </c>
      <c r="W34" s="875"/>
      <c r="X34" s="875"/>
      <c r="Y34" s="875"/>
      <c r="Z34" s="875"/>
      <c r="AA34" s="875">
        <v>13</v>
      </c>
      <c r="AB34" s="875"/>
      <c r="AC34" s="875"/>
      <c r="AD34" s="875"/>
      <c r="AE34" s="876"/>
      <c r="AF34" s="877">
        <v>13</v>
      </c>
      <c r="AG34" s="878"/>
      <c r="AH34" s="878"/>
      <c r="AI34" s="878"/>
      <c r="AJ34" s="879"/>
      <c r="AK34" s="803">
        <v>50</v>
      </c>
      <c r="AL34" s="805"/>
      <c r="AM34" s="805"/>
      <c r="AN34" s="805"/>
      <c r="AO34" s="805"/>
      <c r="AP34" s="805">
        <v>278</v>
      </c>
      <c r="AQ34" s="805"/>
      <c r="AR34" s="805"/>
      <c r="AS34" s="805"/>
      <c r="AT34" s="805"/>
      <c r="AU34" s="805">
        <v>278</v>
      </c>
      <c r="AV34" s="805"/>
      <c r="AW34" s="805"/>
      <c r="AX34" s="805"/>
      <c r="AY34" s="805"/>
      <c r="AZ34" s="810" t="s">
        <v>519</v>
      </c>
      <c r="BA34" s="810"/>
      <c r="BB34" s="810"/>
      <c r="BC34" s="810"/>
      <c r="BD34" s="810"/>
      <c r="BE34" s="926" t="s">
        <v>413</v>
      </c>
      <c r="BF34" s="926"/>
      <c r="BG34" s="926"/>
      <c r="BH34" s="926"/>
      <c r="BI34" s="927"/>
      <c r="BJ34" s="243"/>
      <c r="BK34" s="243"/>
      <c r="BL34" s="243"/>
      <c r="BM34" s="243"/>
      <c r="BN34" s="243"/>
      <c r="BO34" s="256"/>
      <c r="BP34" s="256"/>
      <c r="BQ34" s="253">
        <v>28</v>
      </c>
      <c r="BR34" s="254"/>
      <c r="BS34" s="884"/>
      <c r="BT34" s="885"/>
      <c r="BU34" s="885"/>
      <c r="BV34" s="885"/>
      <c r="BW34" s="885"/>
      <c r="BX34" s="885"/>
      <c r="BY34" s="885"/>
      <c r="BZ34" s="885"/>
      <c r="CA34" s="885"/>
      <c r="CB34" s="885"/>
      <c r="CC34" s="885"/>
      <c r="CD34" s="885"/>
      <c r="CE34" s="885"/>
      <c r="CF34" s="885"/>
      <c r="CG34" s="886"/>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37"/>
    </row>
    <row r="35" spans="1:131" s="238" customFormat="1" ht="26.25" customHeight="1" x14ac:dyDescent="0.15">
      <c r="A35" s="257">
        <v>8</v>
      </c>
      <c r="B35" s="871" t="s">
        <v>414</v>
      </c>
      <c r="C35" s="872"/>
      <c r="D35" s="872"/>
      <c r="E35" s="872"/>
      <c r="F35" s="872"/>
      <c r="G35" s="872"/>
      <c r="H35" s="872"/>
      <c r="I35" s="872"/>
      <c r="J35" s="872"/>
      <c r="K35" s="872"/>
      <c r="L35" s="872"/>
      <c r="M35" s="872"/>
      <c r="N35" s="872"/>
      <c r="O35" s="872"/>
      <c r="P35" s="873"/>
      <c r="Q35" s="874">
        <v>264</v>
      </c>
      <c r="R35" s="875"/>
      <c r="S35" s="875"/>
      <c r="T35" s="875"/>
      <c r="U35" s="875"/>
      <c r="V35" s="875">
        <v>255</v>
      </c>
      <c r="W35" s="875"/>
      <c r="X35" s="875"/>
      <c r="Y35" s="875"/>
      <c r="Z35" s="875"/>
      <c r="AA35" s="875">
        <v>9</v>
      </c>
      <c r="AB35" s="875"/>
      <c r="AC35" s="875"/>
      <c r="AD35" s="875"/>
      <c r="AE35" s="876"/>
      <c r="AF35" s="877">
        <v>9</v>
      </c>
      <c r="AG35" s="878"/>
      <c r="AH35" s="878"/>
      <c r="AI35" s="878"/>
      <c r="AJ35" s="879"/>
      <c r="AK35" s="803">
        <v>180</v>
      </c>
      <c r="AL35" s="805"/>
      <c r="AM35" s="805"/>
      <c r="AN35" s="805"/>
      <c r="AO35" s="805"/>
      <c r="AP35" s="805">
        <v>969</v>
      </c>
      <c r="AQ35" s="805"/>
      <c r="AR35" s="805"/>
      <c r="AS35" s="805"/>
      <c r="AT35" s="805"/>
      <c r="AU35" s="805">
        <v>969</v>
      </c>
      <c r="AV35" s="805"/>
      <c r="AW35" s="805"/>
      <c r="AX35" s="805"/>
      <c r="AY35" s="805"/>
      <c r="AZ35" s="810" t="s">
        <v>519</v>
      </c>
      <c r="BA35" s="810"/>
      <c r="BB35" s="810"/>
      <c r="BC35" s="810"/>
      <c r="BD35" s="810"/>
      <c r="BE35" s="926" t="s">
        <v>411</v>
      </c>
      <c r="BF35" s="926"/>
      <c r="BG35" s="926"/>
      <c r="BH35" s="926"/>
      <c r="BI35" s="927"/>
      <c r="BJ35" s="243"/>
      <c r="BK35" s="243"/>
      <c r="BL35" s="243"/>
      <c r="BM35" s="243"/>
      <c r="BN35" s="243"/>
      <c r="BO35" s="256"/>
      <c r="BP35" s="256"/>
      <c r="BQ35" s="253">
        <v>29</v>
      </c>
      <c r="BR35" s="254"/>
      <c r="BS35" s="884"/>
      <c r="BT35" s="885"/>
      <c r="BU35" s="885"/>
      <c r="BV35" s="885"/>
      <c r="BW35" s="885"/>
      <c r="BX35" s="885"/>
      <c r="BY35" s="885"/>
      <c r="BZ35" s="885"/>
      <c r="CA35" s="885"/>
      <c r="CB35" s="885"/>
      <c r="CC35" s="885"/>
      <c r="CD35" s="885"/>
      <c r="CE35" s="885"/>
      <c r="CF35" s="885"/>
      <c r="CG35" s="886"/>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37"/>
    </row>
    <row r="36" spans="1:131" s="238" customFormat="1" ht="26.25" customHeight="1" x14ac:dyDescent="0.15">
      <c r="A36" s="257">
        <v>9</v>
      </c>
      <c r="B36" s="871"/>
      <c r="C36" s="872"/>
      <c r="D36" s="872"/>
      <c r="E36" s="872"/>
      <c r="F36" s="872"/>
      <c r="G36" s="872"/>
      <c r="H36" s="872"/>
      <c r="I36" s="872"/>
      <c r="J36" s="872"/>
      <c r="K36" s="872"/>
      <c r="L36" s="872"/>
      <c r="M36" s="872"/>
      <c r="N36" s="872"/>
      <c r="O36" s="872"/>
      <c r="P36" s="873"/>
      <c r="Q36" s="874"/>
      <c r="R36" s="875"/>
      <c r="S36" s="875"/>
      <c r="T36" s="875"/>
      <c r="U36" s="875"/>
      <c r="V36" s="875"/>
      <c r="W36" s="875"/>
      <c r="X36" s="875"/>
      <c r="Y36" s="875"/>
      <c r="Z36" s="875"/>
      <c r="AA36" s="875"/>
      <c r="AB36" s="875"/>
      <c r="AC36" s="875"/>
      <c r="AD36" s="875"/>
      <c r="AE36" s="876"/>
      <c r="AF36" s="877"/>
      <c r="AG36" s="878"/>
      <c r="AH36" s="878"/>
      <c r="AI36" s="878"/>
      <c r="AJ36" s="879"/>
      <c r="AK36" s="803"/>
      <c r="AL36" s="805"/>
      <c r="AM36" s="805"/>
      <c r="AN36" s="805"/>
      <c r="AO36" s="805"/>
      <c r="AP36" s="805"/>
      <c r="AQ36" s="805"/>
      <c r="AR36" s="805"/>
      <c r="AS36" s="805"/>
      <c r="AT36" s="805"/>
      <c r="AU36" s="805"/>
      <c r="AV36" s="805"/>
      <c r="AW36" s="805"/>
      <c r="AX36" s="805"/>
      <c r="AY36" s="805"/>
      <c r="AZ36" s="810"/>
      <c r="BA36" s="810"/>
      <c r="BB36" s="810"/>
      <c r="BC36" s="810"/>
      <c r="BD36" s="810"/>
      <c r="BE36" s="926"/>
      <c r="BF36" s="926"/>
      <c r="BG36" s="926"/>
      <c r="BH36" s="926"/>
      <c r="BI36" s="927"/>
      <c r="BJ36" s="243"/>
      <c r="BK36" s="243"/>
      <c r="BL36" s="243"/>
      <c r="BM36" s="243"/>
      <c r="BN36" s="243"/>
      <c r="BO36" s="256"/>
      <c r="BP36" s="256"/>
      <c r="BQ36" s="253">
        <v>30</v>
      </c>
      <c r="BR36" s="254"/>
      <c r="BS36" s="884"/>
      <c r="BT36" s="885"/>
      <c r="BU36" s="885"/>
      <c r="BV36" s="885"/>
      <c r="BW36" s="885"/>
      <c r="BX36" s="885"/>
      <c r="BY36" s="885"/>
      <c r="BZ36" s="885"/>
      <c r="CA36" s="885"/>
      <c r="CB36" s="885"/>
      <c r="CC36" s="885"/>
      <c r="CD36" s="885"/>
      <c r="CE36" s="885"/>
      <c r="CF36" s="885"/>
      <c r="CG36" s="886"/>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37"/>
    </row>
    <row r="37" spans="1:131" s="238" customFormat="1" ht="26.25" customHeight="1" x14ac:dyDescent="0.15">
      <c r="A37" s="257">
        <v>10</v>
      </c>
      <c r="B37" s="871"/>
      <c r="C37" s="872"/>
      <c r="D37" s="872"/>
      <c r="E37" s="872"/>
      <c r="F37" s="872"/>
      <c r="G37" s="872"/>
      <c r="H37" s="872"/>
      <c r="I37" s="872"/>
      <c r="J37" s="872"/>
      <c r="K37" s="872"/>
      <c r="L37" s="872"/>
      <c r="M37" s="872"/>
      <c r="N37" s="872"/>
      <c r="O37" s="872"/>
      <c r="P37" s="873"/>
      <c r="Q37" s="874"/>
      <c r="R37" s="875"/>
      <c r="S37" s="875"/>
      <c r="T37" s="875"/>
      <c r="U37" s="875"/>
      <c r="V37" s="875"/>
      <c r="W37" s="875"/>
      <c r="X37" s="875"/>
      <c r="Y37" s="875"/>
      <c r="Z37" s="875"/>
      <c r="AA37" s="875"/>
      <c r="AB37" s="875"/>
      <c r="AC37" s="875"/>
      <c r="AD37" s="875"/>
      <c r="AE37" s="876"/>
      <c r="AF37" s="877"/>
      <c r="AG37" s="878"/>
      <c r="AH37" s="878"/>
      <c r="AI37" s="878"/>
      <c r="AJ37" s="879"/>
      <c r="AK37" s="803"/>
      <c r="AL37" s="805"/>
      <c r="AM37" s="805"/>
      <c r="AN37" s="805"/>
      <c r="AO37" s="805"/>
      <c r="AP37" s="805"/>
      <c r="AQ37" s="805"/>
      <c r="AR37" s="805"/>
      <c r="AS37" s="805"/>
      <c r="AT37" s="805"/>
      <c r="AU37" s="805"/>
      <c r="AV37" s="805"/>
      <c r="AW37" s="805"/>
      <c r="AX37" s="805"/>
      <c r="AY37" s="805"/>
      <c r="AZ37" s="810"/>
      <c r="BA37" s="810"/>
      <c r="BB37" s="810"/>
      <c r="BC37" s="810"/>
      <c r="BD37" s="810"/>
      <c r="BE37" s="926"/>
      <c r="BF37" s="926"/>
      <c r="BG37" s="926"/>
      <c r="BH37" s="926"/>
      <c r="BI37" s="927"/>
      <c r="BJ37" s="243"/>
      <c r="BK37" s="243"/>
      <c r="BL37" s="243"/>
      <c r="BM37" s="243"/>
      <c r="BN37" s="243"/>
      <c r="BO37" s="256"/>
      <c r="BP37" s="256"/>
      <c r="BQ37" s="253">
        <v>31</v>
      </c>
      <c r="BR37" s="254"/>
      <c r="BS37" s="884"/>
      <c r="BT37" s="885"/>
      <c r="BU37" s="885"/>
      <c r="BV37" s="885"/>
      <c r="BW37" s="885"/>
      <c r="BX37" s="885"/>
      <c r="BY37" s="885"/>
      <c r="BZ37" s="885"/>
      <c r="CA37" s="885"/>
      <c r="CB37" s="885"/>
      <c r="CC37" s="885"/>
      <c r="CD37" s="885"/>
      <c r="CE37" s="885"/>
      <c r="CF37" s="885"/>
      <c r="CG37" s="886"/>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37"/>
    </row>
    <row r="38" spans="1:131" s="238" customFormat="1" ht="26.25" customHeight="1" x14ac:dyDescent="0.15">
      <c r="A38" s="257">
        <v>11</v>
      </c>
      <c r="B38" s="871"/>
      <c r="C38" s="872"/>
      <c r="D38" s="872"/>
      <c r="E38" s="872"/>
      <c r="F38" s="872"/>
      <c r="G38" s="872"/>
      <c r="H38" s="872"/>
      <c r="I38" s="872"/>
      <c r="J38" s="872"/>
      <c r="K38" s="872"/>
      <c r="L38" s="872"/>
      <c r="M38" s="872"/>
      <c r="N38" s="872"/>
      <c r="O38" s="872"/>
      <c r="P38" s="873"/>
      <c r="Q38" s="874"/>
      <c r="R38" s="875"/>
      <c r="S38" s="875"/>
      <c r="T38" s="875"/>
      <c r="U38" s="875"/>
      <c r="V38" s="875"/>
      <c r="W38" s="875"/>
      <c r="X38" s="875"/>
      <c r="Y38" s="875"/>
      <c r="Z38" s="875"/>
      <c r="AA38" s="875"/>
      <c r="AB38" s="875"/>
      <c r="AC38" s="875"/>
      <c r="AD38" s="875"/>
      <c r="AE38" s="876"/>
      <c r="AF38" s="877"/>
      <c r="AG38" s="878"/>
      <c r="AH38" s="878"/>
      <c r="AI38" s="878"/>
      <c r="AJ38" s="879"/>
      <c r="AK38" s="803"/>
      <c r="AL38" s="805"/>
      <c r="AM38" s="805"/>
      <c r="AN38" s="805"/>
      <c r="AO38" s="805"/>
      <c r="AP38" s="805"/>
      <c r="AQ38" s="805"/>
      <c r="AR38" s="805"/>
      <c r="AS38" s="805"/>
      <c r="AT38" s="805"/>
      <c r="AU38" s="805"/>
      <c r="AV38" s="805"/>
      <c r="AW38" s="805"/>
      <c r="AX38" s="805"/>
      <c r="AY38" s="805"/>
      <c r="AZ38" s="810"/>
      <c r="BA38" s="810"/>
      <c r="BB38" s="810"/>
      <c r="BC38" s="810"/>
      <c r="BD38" s="810"/>
      <c r="BE38" s="926"/>
      <c r="BF38" s="926"/>
      <c r="BG38" s="926"/>
      <c r="BH38" s="926"/>
      <c r="BI38" s="927"/>
      <c r="BJ38" s="243"/>
      <c r="BK38" s="243"/>
      <c r="BL38" s="243"/>
      <c r="BM38" s="243"/>
      <c r="BN38" s="243"/>
      <c r="BO38" s="256"/>
      <c r="BP38" s="256"/>
      <c r="BQ38" s="253">
        <v>32</v>
      </c>
      <c r="BR38" s="254"/>
      <c r="BS38" s="884"/>
      <c r="BT38" s="885"/>
      <c r="BU38" s="885"/>
      <c r="BV38" s="885"/>
      <c r="BW38" s="885"/>
      <c r="BX38" s="885"/>
      <c r="BY38" s="885"/>
      <c r="BZ38" s="885"/>
      <c r="CA38" s="885"/>
      <c r="CB38" s="885"/>
      <c r="CC38" s="885"/>
      <c r="CD38" s="885"/>
      <c r="CE38" s="885"/>
      <c r="CF38" s="885"/>
      <c r="CG38" s="886"/>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37"/>
    </row>
    <row r="39" spans="1:131" s="238" customFormat="1" ht="26.25" customHeight="1" x14ac:dyDescent="0.15">
      <c r="A39" s="257">
        <v>12</v>
      </c>
      <c r="B39" s="871"/>
      <c r="C39" s="872"/>
      <c r="D39" s="872"/>
      <c r="E39" s="872"/>
      <c r="F39" s="872"/>
      <c r="G39" s="872"/>
      <c r="H39" s="872"/>
      <c r="I39" s="872"/>
      <c r="J39" s="872"/>
      <c r="K39" s="872"/>
      <c r="L39" s="872"/>
      <c r="M39" s="872"/>
      <c r="N39" s="872"/>
      <c r="O39" s="872"/>
      <c r="P39" s="873"/>
      <c r="Q39" s="874"/>
      <c r="R39" s="875"/>
      <c r="S39" s="875"/>
      <c r="T39" s="875"/>
      <c r="U39" s="875"/>
      <c r="V39" s="875"/>
      <c r="W39" s="875"/>
      <c r="X39" s="875"/>
      <c r="Y39" s="875"/>
      <c r="Z39" s="875"/>
      <c r="AA39" s="875"/>
      <c r="AB39" s="875"/>
      <c r="AC39" s="875"/>
      <c r="AD39" s="875"/>
      <c r="AE39" s="876"/>
      <c r="AF39" s="877"/>
      <c r="AG39" s="878"/>
      <c r="AH39" s="878"/>
      <c r="AI39" s="878"/>
      <c r="AJ39" s="879"/>
      <c r="AK39" s="803"/>
      <c r="AL39" s="805"/>
      <c r="AM39" s="805"/>
      <c r="AN39" s="805"/>
      <c r="AO39" s="805"/>
      <c r="AP39" s="805"/>
      <c r="AQ39" s="805"/>
      <c r="AR39" s="805"/>
      <c r="AS39" s="805"/>
      <c r="AT39" s="805"/>
      <c r="AU39" s="805"/>
      <c r="AV39" s="805"/>
      <c r="AW39" s="805"/>
      <c r="AX39" s="805"/>
      <c r="AY39" s="805"/>
      <c r="AZ39" s="810"/>
      <c r="BA39" s="810"/>
      <c r="BB39" s="810"/>
      <c r="BC39" s="810"/>
      <c r="BD39" s="810"/>
      <c r="BE39" s="926"/>
      <c r="BF39" s="926"/>
      <c r="BG39" s="926"/>
      <c r="BH39" s="926"/>
      <c r="BI39" s="927"/>
      <c r="BJ39" s="243"/>
      <c r="BK39" s="243"/>
      <c r="BL39" s="243"/>
      <c r="BM39" s="243"/>
      <c r="BN39" s="243"/>
      <c r="BO39" s="256"/>
      <c r="BP39" s="256"/>
      <c r="BQ39" s="253">
        <v>33</v>
      </c>
      <c r="BR39" s="254"/>
      <c r="BS39" s="884"/>
      <c r="BT39" s="885"/>
      <c r="BU39" s="885"/>
      <c r="BV39" s="885"/>
      <c r="BW39" s="885"/>
      <c r="BX39" s="885"/>
      <c r="BY39" s="885"/>
      <c r="BZ39" s="885"/>
      <c r="CA39" s="885"/>
      <c r="CB39" s="885"/>
      <c r="CC39" s="885"/>
      <c r="CD39" s="885"/>
      <c r="CE39" s="885"/>
      <c r="CF39" s="885"/>
      <c r="CG39" s="886"/>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37"/>
    </row>
    <row r="40" spans="1:131" s="238" customFormat="1" ht="26.25" customHeight="1" x14ac:dyDescent="0.15">
      <c r="A40" s="252">
        <v>13</v>
      </c>
      <c r="B40" s="871"/>
      <c r="C40" s="872"/>
      <c r="D40" s="872"/>
      <c r="E40" s="872"/>
      <c r="F40" s="872"/>
      <c r="G40" s="872"/>
      <c r="H40" s="872"/>
      <c r="I40" s="872"/>
      <c r="J40" s="872"/>
      <c r="K40" s="872"/>
      <c r="L40" s="872"/>
      <c r="M40" s="872"/>
      <c r="N40" s="872"/>
      <c r="O40" s="872"/>
      <c r="P40" s="873"/>
      <c r="Q40" s="874"/>
      <c r="R40" s="875"/>
      <c r="S40" s="875"/>
      <c r="T40" s="875"/>
      <c r="U40" s="875"/>
      <c r="V40" s="875"/>
      <c r="W40" s="875"/>
      <c r="X40" s="875"/>
      <c r="Y40" s="875"/>
      <c r="Z40" s="875"/>
      <c r="AA40" s="875"/>
      <c r="AB40" s="875"/>
      <c r="AC40" s="875"/>
      <c r="AD40" s="875"/>
      <c r="AE40" s="876"/>
      <c r="AF40" s="877"/>
      <c r="AG40" s="878"/>
      <c r="AH40" s="878"/>
      <c r="AI40" s="878"/>
      <c r="AJ40" s="879"/>
      <c r="AK40" s="803"/>
      <c r="AL40" s="805"/>
      <c r="AM40" s="805"/>
      <c r="AN40" s="805"/>
      <c r="AO40" s="805"/>
      <c r="AP40" s="805"/>
      <c r="AQ40" s="805"/>
      <c r="AR40" s="805"/>
      <c r="AS40" s="805"/>
      <c r="AT40" s="805"/>
      <c r="AU40" s="805"/>
      <c r="AV40" s="805"/>
      <c r="AW40" s="805"/>
      <c r="AX40" s="805"/>
      <c r="AY40" s="805"/>
      <c r="AZ40" s="810"/>
      <c r="BA40" s="810"/>
      <c r="BB40" s="810"/>
      <c r="BC40" s="810"/>
      <c r="BD40" s="810"/>
      <c r="BE40" s="926"/>
      <c r="BF40" s="926"/>
      <c r="BG40" s="926"/>
      <c r="BH40" s="926"/>
      <c r="BI40" s="927"/>
      <c r="BJ40" s="243"/>
      <c r="BK40" s="243"/>
      <c r="BL40" s="243"/>
      <c r="BM40" s="243"/>
      <c r="BN40" s="243"/>
      <c r="BO40" s="256"/>
      <c r="BP40" s="256"/>
      <c r="BQ40" s="253">
        <v>34</v>
      </c>
      <c r="BR40" s="254"/>
      <c r="BS40" s="884"/>
      <c r="BT40" s="885"/>
      <c r="BU40" s="885"/>
      <c r="BV40" s="885"/>
      <c r="BW40" s="885"/>
      <c r="BX40" s="885"/>
      <c r="BY40" s="885"/>
      <c r="BZ40" s="885"/>
      <c r="CA40" s="885"/>
      <c r="CB40" s="885"/>
      <c r="CC40" s="885"/>
      <c r="CD40" s="885"/>
      <c r="CE40" s="885"/>
      <c r="CF40" s="885"/>
      <c r="CG40" s="886"/>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37"/>
    </row>
    <row r="41" spans="1:131" s="238" customFormat="1" ht="26.25" customHeight="1" x14ac:dyDescent="0.15">
      <c r="A41" s="252">
        <v>14</v>
      </c>
      <c r="B41" s="871"/>
      <c r="C41" s="872"/>
      <c r="D41" s="872"/>
      <c r="E41" s="872"/>
      <c r="F41" s="872"/>
      <c r="G41" s="872"/>
      <c r="H41" s="872"/>
      <c r="I41" s="872"/>
      <c r="J41" s="872"/>
      <c r="K41" s="872"/>
      <c r="L41" s="872"/>
      <c r="M41" s="872"/>
      <c r="N41" s="872"/>
      <c r="O41" s="872"/>
      <c r="P41" s="873"/>
      <c r="Q41" s="874"/>
      <c r="R41" s="875"/>
      <c r="S41" s="875"/>
      <c r="T41" s="875"/>
      <c r="U41" s="875"/>
      <c r="V41" s="875"/>
      <c r="W41" s="875"/>
      <c r="X41" s="875"/>
      <c r="Y41" s="875"/>
      <c r="Z41" s="875"/>
      <c r="AA41" s="875"/>
      <c r="AB41" s="875"/>
      <c r="AC41" s="875"/>
      <c r="AD41" s="875"/>
      <c r="AE41" s="876"/>
      <c r="AF41" s="877"/>
      <c r="AG41" s="878"/>
      <c r="AH41" s="878"/>
      <c r="AI41" s="878"/>
      <c r="AJ41" s="879"/>
      <c r="AK41" s="803"/>
      <c r="AL41" s="805"/>
      <c r="AM41" s="805"/>
      <c r="AN41" s="805"/>
      <c r="AO41" s="805"/>
      <c r="AP41" s="805"/>
      <c r="AQ41" s="805"/>
      <c r="AR41" s="805"/>
      <c r="AS41" s="805"/>
      <c r="AT41" s="805"/>
      <c r="AU41" s="805"/>
      <c r="AV41" s="805"/>
      <c r="AW41" s="805"/>
      <c r="AX41" s="805"/>
      <c r="AY41" s="805"/>
      <c r="AZ41" s="810"/>
      <c r="BA41" s="810"/>
      <c r="BB41" s="810"/>
      <c r="BC41" s="810"/>
      <c r="BD41" s="810"/>
      <c r="BE41" s="926"/>
      <c r="BF41" s="926"/>
      <c r="BG41" s="926"/>
      <c r="BH41" s="926"/>
      <c r="BI41" s="927"/>
      <c r="BJ41" s="243"/>
      <c r="BK41" s="243"/>
      <c r="BL41" s="243"/>
      <c r="BM41" s="243"/>
      <c r="BN41" s="243"/>
      <c r="BO41" s="256"/>
      <c r="BP41" s="256"/>
      <c r="BQ41" s="253">
        <v>35</v>
      </c>
      <c r="BR41" s="254"/>
      <c r="BS41" s="884"/>
      <c r="BT41" s="885"/>
      <c r="BU41" s="885"/>
      <c r="BV41" s="885"/>
      <c r="BW41" s="885"/>
      <c r="BX41" s="885"/>
      <c r="BY41" s="885"/>
      <c r="BZ41" s="885"/>
      <c r="CA41" s="885"/>
      <c r="CB41" s="885"/>
      <c r="CC41" s="885"/>
      <c r="CD41" s="885"/>
      <c r="CE41" s="885"/>
      <c r="CF41" s="885"/>
      <c r="CG41" s="886"/>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37"/>
    </row>
    <row r="42" spans="1:131" s="238" customFormat="1" ht="26.25" customHeight="1" x14ac:dyDescent="0.15">
      <c r="A42" s="252">
        <v>15</v>
      </c>
      <c r="B42" s="871"/>
      <c r="C42" s="872"/>
      <c r="D42" s="872"/>
      <c r="E42" s="872"/>
      <c r="F42" s="872"/>
      <c r="G42" s="872"/>
      <c r="H42" s="872"/>
      <c r="I42" s="872"/>
      <c r="J42" s="872"/>
      <c r="K42" s="872"/>
      <c r="L42" s="872"/>
      <c r="M42" s="872"/>
      <c r="N42" s="872"/>
      <c r="O42" s="872"/>
      <c r="P42" s="873"/>
      <c r="Q42" s="874"/>
      <c r="R42" s="875"/>
      <c r="S42" s="875"/>
      <c r="T42" s="875"/>
      <c r="U42" s="875"/>
      <c r="V42" s="875"/>
      <c r="W42" s="875"/>
      <c r="X42" s="875"/>
      <c r="Y42" s="875"/>
      <c r="Z42" s="875"/>
      <c r="AA42" s="875"/>
      <c r="AB42" s="875"/>
      <c r="AC42" s="875"/>
      <c r="AD42" s="875"/>
      <c r="AE42" s="876"/>
      <c r="AF42" s="877"/>
      <c r="AG42" s="878"/>
      <c r="AH42" s="878"/>
      <c r="AI42" s="878"/>
      <c r="AJ42" s="879"/>
      <c r="AK42" s="803"/>
      <c r="AL42" s="805"/>
      <c r="AM42" s="805"/>
      <c r="AN42" s="805"/>
      <c r="AO42" s="805"/>
      <c r="AP42" s="805"/>
      <c r="AQ42" s="805"/>
      <c r="AR42" s="805"/>
      <c r="AS42" s="805"/>
      <c r="AT42" s="805"/>
      <c r="AU42" s="805"/>
      <c r="AV42" s="805"/>
      <c r="AW42" s="805"/>
      <c r="AX42" s="805"/>
      <c r="AY42" s="805"/>
      <c r="AZ42" s="810"/>
      <c r="BA42" s="810"/>
      <c r="BB42" s="810"/>
      <c r="BC42" s="810"/>
      <c r="BD42" s="810"/>
      <c r="BE42" s="926"/>
      <c r="BF42" s="926"/>
      <c r="BG42" s="926"/>
      <c r="BH42" s="926"/>
      <c r="BI42" s="927"/>
      <c r="BJ42" s="243"/>
      <c r="BK42" s="243"/>
      <c r="BL42" s="243"/>
      <c r="BM42" s="243"/>
      <c r="BN42" s="243"/>
      <c r="BO42" s="256"/>
      <c r="BP42" s="256"/>
      <c r="BQ42" s="253">
        <v>36</v>
      </c>
      <c r="BR42" s="254"/>
      <c r="BS42" s="884"/>
      <c r="BT42" s="885"/>
      <c r="BU42" s="885"/>
      <c r="BV42" s="885"/>
      <c r="BW42" s="885"/>
      <c r="BX42" s="885"/>
      <c r="BY42" s="885"/>
      <c r="BZ42" s="885"/>
      <c r="CA42" s="885"/>
      <c r="CB42" s="885"/>
      <c r="CC42" s="885"/>
      <c r="CD42" s="885"/>
      <c r="CE42" s="885"/>
      <c r="CF42" s="885"/>
      <c r="CG42" s="886"/>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37"/>
    </row>
    <row r="43" spans="1:131" s="238" customFormat="1" ht="26.25" customHeight="1" x14ac:dyDescent="0.15">
      <c r="A43" s="252">
        <v>16</v>
      </c>
      <c r="B43" s="871"/>
      <c r="C43" s="872"/>
      <c r="D43" s="872"/>
      <c r="E43" s="872"/>
      <c r="F43" s="872"/>
      <c r="G43" s="872"/>
      <c r="H43" s="872"/>
      <c r="I43" s="872"/>
      <c r="J43" s="872"/>
      <c r="K43" s="872"/>
      <c r="L43" s="872"/>
      <c r="M43" s="872"/>
      <c r="N43" s="872"/>
      <c r="O43" s="872"/>
      <c r="P43" s="873"/>
      <c r="Q43" s="874"/>
      <c r="R43" s="875"/>
      <c r="S43" s="875"/>
      <c r="T43" s="875"/>
      <c r="U43" s="875"/>
      <c r="V43" s="875"/>
      <c r="W43" s="875"/>
      <c r="X43" s="875"/>
      <c r="Y43" s="875"/>
      <c r="Z43" s="875"/>
      <c r="AA43" s="875"/>
      <c r="AB43" s="875"/>
      <c r="AC43" s="875"/>
      <c r="AD43" s="875"/>
      <c r="AE43" s="876"/>
      <c r="AF43" s="877"/>
      <c r="AG43" s="878"/>
      <c r="AH43" s="878"/>
      <c r="AI43" s="878"/>
      <c r="AJ43" s="879"/>
      <c r="AK43" s="803"/>
      <c r="AL43" s="805"/>
      <c r="AM43" s="805"/>
      <c r="AN43" s="805"/>
      <c r="AO43" s="805"/>
      <c r="AP43" s="805"/>
      <c r="AQ43" s="805"/>
      <c r="AR43" s="805"/>
      <c r="AS43" s="805"/>
      <c r="AT43" s="805"/>
      <c r="AU43" s="805"/>
      <c r="AV43" s="805"/>
      <c r="AW43" s="805"/>
      <c r="AX43" s="805"/>
      <c r="AY43" s="805"/>
      <c r="AZ43" s="810"/>
      <c r="BA43" s="810"/>
      <c r="BB43" s="810"/>
      <c r="BC43" s="810"/>
      <c r="BD43" s="810"/>
      <c r="BE43" s="926"/>
      <c r="BF43" s="926"/>
      <c r="BG43" s="926"/>
      <c r="BH43" s="926"/>
      <c r="BI43" s="927"/>
      <c r="BJ43" s="243"/>
      <c r="BK43" s="243"/>
      <c r="BL43" s="243"/>
      <c r="BM43" s="243"/>
      <c r="BN43" s="243"/>
      <c r="BO43" s="256"/>
      <c r="BP43" s="256"/>
      <c r="BQ43" s="253">
        <v>37</v>
      </c>
      <c r="BR43" s="254"/>
      <c r="BS43" s="884"/>
      <c r="BT43" s="885"/>
      <c r="BU43" s="885"/>
      <c r="BV43" s="885"/>
      <c r="BW43" s="885"/>
      <c r="BX43" s="885"/>
      <c r="BY43" s="885"/>
      <c r="BZ43" s="885"/>
      <c r="CA43" s="885"/>
      <c r="CB43" s="885"/>
      <c r="CC43" s="885"/>
      <c r="CD43" s="885"/>
      <c r="CE43" s="885"/>
      <c r="CF43" s="885"/>
      <c r="CG43" s="886"/>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37"/>
    </row>
    <row r="44" spans="1:131" s="238" customFormat="1" ht="26.25" customHeight="1" x14ac:dyDescent="0.15">
      <c r="A44" s="252">
        <v>17</v>
      </c>
      <c r="B44" s="871"/>
      <c r="C44" s="872"/>
      <c r="D44" s="872"/>
      <c r="E44" s="872"/>
      <c r="F44" s="872"/>
      <c r="G44" s="872"/>
      <c r="H44" s="872"/>
      <c r="I44" s="872"/>
      <c r="J44" s="872"/>
      <c r="K44" s="872"/>
      <c r="L44" s="872"/>
      <c r="M44" s="872"/>
      <c r="N44" s="872"/>
      <c r="O44" s="872"/>
      <c r="P44" s="873"/>
      <c r="Q44" s="874"/>
      <c r="R44" s="875"/>
      <c r="S44" s="875"/>
      <c r="T44" s="875"/>
      <c r="U44" s="875"/>
      <c r="V44" s="875"/>
      <c r="W44" s="875"/>
      <c r="X44" s="875"/>
      <c r="Y44" s="875"/>
      <c r="Z44" s="875"/>
      <c r="AA44" s="875"/>
      <c r="AB44" s="875"/>
      <c r="AC44" s="875"/>
      <c r="AD44" s="875"/>
      <c r="AE44" s="876"/>
      <c r="AF44" s="877"/>
      <c r="AG44" s="878"/>
      <c r="AH44" s="878"/>
      <c r="AI44" s="878"/>
      <c r="AJ44" s="879"/>
      <c r="AK44" s="803"/>
      <c r="AL44" s="805"/>
      <c r="AM44" s="805"/>
      <c r="AN44" s="805"/>
      <c r="AO44" s="805"/>
      <c r="AP44" s="805"/>
      <c r="AQ44" s="805"/>
      <c r="AR44" s="805"/>
      <c r="AS44" s="805"/>
      <c r="AT44" s="805"/>
      <c r="AU44" s="805"/>
      <c r="AV44" s="805"/>
      <c r="AW44" s="805"/>
      <c r="AX44" s="805"/>
      <c r="AY44" s="805"/>
      <c r="AZ44" s="810"/>
      <c r="BA44" s="810"/>
      <c r="BB44" s="810"/>
      <c r="BC44" s="810"/>
      <c r="BD44" s="810"/>
      <c r="BE44" s="926"/>
      <c r="BF44" s="926"/>
      <c r="BG44" s="926"/>
      <c r="BH44" s="926"/>
      <c r="BI44" s="927"/>
      <c r="BJ44" s="243"/>
      <c r="BK44" s="243"/>
      <c r="BL44" s="243"/>
      <c r="BM44" s="243"/>
      <c r="BN44" s="243"/>
      <c r="BO44" s="256"/>
      <c r="BP44" s="256"/>
      <c r="BQ44" s="253">
        <v>38</v>
      </c>
      <c r="BR44" s="254"/>
      <c r="BS44" s="884"/>
      <c r="BT44" s="885"/>
      <c r="BU44" s="885"/>
      <c r="BV44" s="885"/>
      <c r="BW44" s="885"/>
      <c r="BX44" s="885"/>
      <c r="BY44" s="885"/>
      <c r="BZ44" s="885"/>
      <c r="CA44" s="885"/>
      <c r="CB44" s="885"/>
      <c r="CC44" s="885"/>
      <c r="CD44" s="885"/>
      <c r="CE44" s="885"/>
      <c r="CF44" s="885"/>
      <c r="CG44" s="886"/>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37"/>
    </row>
    <row r="45" spans="1:131" s="238" customFormat="1" ht="26.25" customHeight="1" x14ac:dyDescent="0.15">
      <c r="A45" s="252">
        <v>18</v>
      </c>
      <c r="B45" s="871"/>
      <c r="C45" s="872"/>
      <c r="D45" s="872"/>
      <c r="E45" s="872"/>
      <c r="F45" s="872"/>
      <c r="G45" s="872"/>
      <c r="H45" s="872"/>
      <c r="I45" s="872"/>
      <c r="J45" s="872"/>
      <c r="K45" s="872"/>
      <c r="L45" s="872"/>
      <c r="M45" s="872"/>
      <c r="N45" s="872"/>
      <c r="O45" s="872"/>
      <c r="P45" s="873"/>
      <c r="Q45" s="874"/>
      <c r="R45" s="875"/>
      <c r="S45" s="875"/>
      <c r="T45" s="875"/>
      <c r="U45" s="875"/>
      <c r="V45" s="875"/>
      <c r="W45" s="875"/>
      <c r="X45" s="875"/>
      <c r="Y45" s="875"/>
      <c r="Z45" s="875"/>
      <c r="AA45" s="875"/>
      <c r="AB45" s="875"/>
      <c r="AC45" s="875"/>
      <c r="AD45" s="875"/>
      <c r="AE45" s="876"/>
      <c r="AF45" s="877"/>
      <c r="AG45" s="878"/>
      <c r="AH45" s="878"/>
      <c r="AI45" s="878"/>
      <c r="AJ45" s="879"/>
      <c r="AK45" s="803"/>
      <c r="AL45" s="805"/>
      <c r="AM45" s="805"/>
      <c r="AN45" s="805"/>
      <c r="AO45" s="805"/>
      <c r="AP45" s="805"/>
      <c r="AQ45" s="805"/>
      <c r="AR45" s="805"/>
      <c r="AS45" s="805"/>
      <c r="AT45" s="805"/>
      <c r="AU45" s="805"/>
      <c r="AV45" s="805"/>
      <c r="AW45" s="805"/>
      <c r="AX45" s="805"/>
      <c r="AY45" s="805"/>
      <c r="AZ45" s="810"/>
      <c r="BA45" s="810"/>
      <c r="BB45" s="810"/>
      <c r="BC45" s="810"/>
      <c r="BD45" s="810"/>
      <c r="BE45" s="926"/>
      <c r="BF45" s="926"/>
      <c r="BG45" s="926"/>
      <c r="BH45" s="926"/>
      <c r="BI45" s="927"/>
      <c r="BJ45" s="243"/>
      <c r="BK45" s="243"/>
      <c r="BL45" s="243"/>
      <c r="BM45" s="243"/>
      <c r="BN45" s="243"/>
      <c r="BO45" s="256"/>
      <c r="BP45" s="256"/>
      <c r="BQ45" s="253">
        <v>39</v>
      </c>
      <c r="BR45" s="254"/>
      <c r="BS45" s="884"/>
      <c r="BT45" s="885"/>
      <c r="BU45" s="885"/>
      <c r="BV45" s="885"/>
      <c r="BW45" s="885"/>
      <c r="BX45" s="885"/>
      <c r="BY45" s="885"/>
      <c r="BZ45" s="885"/>
      <c r="CA45" s="885"/>
      <c r="CB45" s="885"/>
      <c r="CC45" s="885"/>
      <c r="CD45" s="885"/>
      <c r="CE45" s="885"/>
      <c r="CF45" s="885"/>
      <c r="CG45" s="886"/>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37"/>
    </row>
    <row r="46" spans="1:131" s="238" customFormat="1" ht="26.25" customHeight="1" x14ac:dyDescent="0.15">
      <c r="A46" s="252">
        <v>19</v>
      </c>
      <c r="B46" s="871"/>
      <c r="C46" s="872"/>
      <c r="D46" s="872"/>
      <c r="E46" s="872"/>
      <c r="F46" s="872"/>
      <c r="G46" s="872"/>
      <c r="H46" s="872"/>
      <c r="I46" s="872"/>
      <c r="J46" s="872"/>
      <c r="K46" s="872"/>
      <c r="L46" s="872"/>
      <c r="M46" s="872"/>
      <c r="N46" s="872"/>
      <c r="O46" s="872"/>
      <c r="P46" s="873"/>
      <c r="Q46" s="874"/>
      <c r="R46" s="875"/>
      <c r="S46" s="875"/>
      <c r="T46" s="875"/>
      <c r="U46" s="875"/>
      <c r="V46" s="875"/>
      <c r="W46" s="875"/>
      <c r="X46" s="875"/>
      <c r="Y46" s="875"/>
      <c r="Z46" s="875"/>
      <c r="AA46" s="875"/>
      <c r="AB46" s="875"/>
      <c r="AC46" s="875"/>
      <c r="AD46" s="875"/>
      <c r="AE46" s="876"/>
      <c r="AF46" s="877"/>
      <c r="AG46" s="878"/>
      <c r="AH46" s="878"/>
      <c r="AI46" s="878"/>
      <c r="AJ46" s="879"/>
      <c r="AK46" s="803"/>
      <c r="AL46" s="805"/>
      <c r="AM46" s="805"/>
      <c r="AN46" s="805"/>
      <c r="AO46" s="805"/>
      <c r="AP46" s="805"/>
      <c r="AQ46" s="805"/>
      <c r="AR46" s="805"/>
      <c r="AS46" s="805"/>
      <c r="AT46" s="805"/>
      <c r="AU46" s="805"/>
      <c r="AV46" s="805"/>
      <c r="AW46" s="805"/>
      <c r="AX46" s="805"/>
      <c r="AY46" s="805"/>
      <c r="AZ46" s="810"/>
      <c r="BA46" s="810"/>
      <c r="BB46" s="810"/>
      <c r="BC46" s="810"/>
      <c r="BD46" s="810"/>
      <c r="BE46" s="926"/>
      <c r="BF46" s="926"/>
      <c r="BG46" s="926"/>
      <c r="BH46" s="926"/>
      <c r="BI46" s="927"/>
      <c r="BJ46" s="243"/>
      <c r="BK46" s="243"/>
      <c r="BL46" s="243"/>
      <c r="BM46" s="243"/>
      <c r="BN46" s="243"/>
      <c r="BO46" s="256"/>
      <c r="BP46" s="256"/>
      <c r="BQ46" s="253">
        <v>40</v>
      </c>
      <c r="BR46" s="254"/>
      <c r="BS46" s="884"/>
      <c r="BT46" s="885"/>
      <c r="BU46" s="885"/>
      <c r="BV46" s="885"/>
      <c r="BW46" s="885"/>
      <c r="BX46" s="885"/>
      <c r="BY46" s="885"/>
      <c r="BZ46" s="885"/>
      <c r="CA46" s="885"/>
      <c r="CB46" s="885"/>
      <c r="CC46" s="885"/>
      <c r="CD46" s="885"/>
      <c r="CE46" s="885"/>
      <c r="CF46" s="885"/>
      <c r="CG46" s="886"/>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37"/>
    </row>
    <row r="47" spans="1:131" s="238" customFormat="1" ht="26.25" customHeight="1" x14ac:dyDescent="0.15">
      <c r="A47" s="252">
        <v>20</v>
      </c>
      <c r="B47" s="871"/>
      <c r="C47" s="872"/>
      <c r="D47" s="872"/>
      <c r="E47" s="872"/>
      <c r="F47" s="872"/>
      <c r="G47" s="872"/>
      <c r="H47" s="872"/>
      <c r="I47" s="872"/>
      <c r="J47" s="872"/>
      <c r="K47" s="872"/>
      <c r="L47" s="872"/>
      <c r="M47" s="872"/>
      <c r="N47" s="872"/>
      <c r="O47" s="872"/>
      <c r="P47" s="873"/>
      <c r="Q47" s="874"/>
      <c r="R47" s="875"/>
      <c r="S47" s="875"/>
      <c r="T47" s="875"/>
      <c r="U47" s="875"/>
      <c r="V47" s="875"/>
      <c r="W47" s="875"/>
      <c r="X47" s="875"/>
      <c r="Y47" s="875"/>
      <c r="Z47" s="875"/>
      <c r="AA47" s="875"/>
      <c r="AB47" s="875"/>
      <c r="AC47" s="875"/>
      <c r="AD47" s="875"/>
      <c r="AE47" s="876"/>
      <c r="AF47" s="877"/>
      <c r="AG47" s="878"/>
      <c r="AH47" s="878"/>
      <c r="AI47" s="878"/>
      <c r="AJ47" s="879"/>
      <c r="AK47" s="803"/>
      <c r="AL47" s="805"/>
      <c r="AM47" s="805"/>
      <c r="AN47" s="805"/>
      <c r="AO47" s="805"/>
      <c r="AP47" s="805"/>
      <c r="AQ47" s="805"/>
      <c r="AR47" s="805"/>
      <c r="AS47" s="805"/>
      <c r="AT47" s="805"/>
      <c r="AU47" s="805"/>
      <c r="AV47" s="805"/>
      <c r="AW47" s="805"/>
      <c r="AX47" s="805"/>
      <c r="AY47" s="805"/>
      <c r="AZ47" s="810"/>
      <c r="BA47" s="810"/>
      <c r="BB47" s="810"/>
      <c r="BC47" s="810"/>
      <c r="BD47" s="810"/>
      <c r="BE47" s="926"/>
      <c r="BF47" s="926"/>
      <c r="BG47" s="926"/>
      <c r="BH47" s="926"/>
      <c r="BI47" s="927"/>
      <c r="BJ47" s="243"/>
      <c r="BK47" s="243"/>
      <c r="BL47" s="243"/>
      <c r="BM47" s="243"/>
      <c r="BN47" s="243"/>
      <c r="BO47" s="256"/>
      <c r="BP47" s="256"/>
      <c r="BQ47" s="253">
        <v>41</v>
      </c>
      <c r="BR47" s="254"/>
      <c r="BS47" s="884"/>
      <c r="BT47" s="885"/>
      <c r="BU47" s="885"/>
      <c r="BV47" s="885"/>
      <c r="BW47" s="885"/>
      <c r="BX47" s="885"/>
      <c r="BY47" s="885"/>
      <c r="BZ47" s="885"/>
      <c r="CA47" s="885"/>
      <c r="CB47" s="885"/>
      <c r="CC47" s="885"/>
      <c r="CD47" s="885"/>
      <c r="CE47" s="885"/>
      <c r="CF47" s="885"/>
      <c r="CG47" s="886"/>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37"/>
    </row>
    <row r="48" spans="1:131" s="238" customFormat="1" ht="26.25" customHeight="1" x14ac:dyDescent="0.15">
      <c r="A48" s="252">
        <v>21</v>
      </c>
      <c r="B48" s="871"/>
      <c r="C48" s="872"/>
      <c r="D48" s="872"/>
      <c r="E48" s="872"/>
      <c r="F48" s="872"/>
      <c r="G48" s="872"/>
      <c r="H48" s="872"/>
      <c r="I48" s="872"/>
      <c r="J48" s="872"/>
      <c r="K48" s="872"/>
      <c r="L48" s="872"/>
      <c r="M48" s="872"/>
      <c r="N48" s="872"/>
      <c r="O48" s="872"/>
      <c r="P48" s="873"/>
      <c r="Q48" s="874"/>
      <c r="R48" s="875"/>
      <c r="S48" s="875"/>
      <c r="T48" s="875"/>
      <c r="U48" s="875"/>
      <c r="V48" s="875"/>
      <c r="W48" s="875"/>
      <c r="X48" s="875"/>
      <c r="Y48" s="875"/>
      <c r="Z48" s="875"/>
      <c r="AA48" s="875"/>
      <c r="AB48" s="875"/>
      <c r="AC48" s="875"/>
      <c r="AD48" s="875"/>
      <c r="AE48" s="876"/>
      <c r="AF48" s="877"/>
      <c r="AG48" s="878"/>
      <c r="AH48" s="878"/>
      <c r="AI48" s="878"/>
      <c r="AJ48" s="879"/>
      <c r="AK48" s="803"/>
      <c r="AL48" s="805"/>
      <c r="AM48" s="805"/>
      <c r="AN48" s="805"/>
      <c r="AO48" s="805"/>
      <c r="AP48" s="805"/>
      <c r="AQ48" s="805"/>
      <c r="AR48" s="805"/>
      <c r="AS48" s="805"/>
      <c r="AT48" s="805"/>
      <c r="AU48" s="805"/>
      <c r="AV48" s="805"/>
      <c r="AW48" s="805"/>
      <c r="AX48" s="805"/>
      <c r="AY48" s="805"/>
      <c r="AZ48" s="810"/>
      <c r="BA48" s="810"/>
      <c r="BB48" s="810"/>
      <c r="BC48" s="810"/>
      <c r="BD48" s="810"/>
      <c r="BE48" s="926"/>
      <c r="BF48" s="926"/>
      <c r="BG48" s="926"/>
      <c r="BH48" s="926"/>
      <c r="BI48" s="927"/>
      <c r="BJ48" s="243"/>
      <c r="BK48" s="243"/>
      <c r="BL48" s="243"/>
      <c r="BM48" s="243"/>
      <c r="BN48" s="243"/>
      <c r="BO48" s="256"/>
      <c r="BP48" s="256"/>
      <c r="BQ48" s="253">
        <v>42</v>
      </c>
      <c r="BR48" s="254"/>
      <c r="BS48" s="884"/>
      <c r="BT48" s="885"/>
      <c r="BU48" s="885"/>
      <c r="BV48" s="885"/>
      <c r="BW48" s="885"/>
      <c r="BX48" s="885"/>
      <c r="BY48" s="885"/>
      <c r="BZ48" s="885"/>
      <c r="CA48" s="885"/>
      <c r="CB48" s="885"/>
      <c r="CC48" s="885"/>
      <c r="CD48" s="885"/>
      <c r="CE48" s="885"/>
      <c r="CF48" s="885"/>
      <c r="CG48" s="886"/>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37"/>
    </row>
    <row r="49" spans="1:131" s="238" customFormat="1" ht="26.25" customHeight="1" x14ac:dyDescent="0.15">
      <c r="A49" s="252">
        <v>22</v>
      </c>
      <c r="B49" s="871"/>
      <c r="C49" s="872"/>
      <c r="D49" s="872"/>
      <c r="E49" s="872"/>
      <c r="F49" s="872"/>
      <c r="G49" s="872"/>
      <c r="H49" s="872"/>
      <c r="I49" s="872"/>
      <c r="J49" s="872"/>
      <c r="K49" s="872"/>
      <c r="L49" s="872"/>
      <c r="M49" s="872"/>
      <c r="N49" s="872"/>
      <c r="O49" s="872"/>
      <c r="P49" s="873"/>
      <c r="Q49" s="874"/>
      <c r="R49" s="875"/>
      <c r="S49" s="875"/>
      <c r="T49" s="875"/>
      <c r="U49" s="875"/>
      <c r="V49" s="875"/>
      <c r="W49" s="875"/>
      <c r="X49" s="875"/>
      <c r="Y49" s="875"/>
      <c r="Z49" s="875"/>
      <c r="AA49" s="875"/>
      <c r="AB49" s="875"/>
      <c r="AC49" s="875"/>
      <c r="AD49" s="875"/>
      <c r="AE49" s="876"/>
      <c r="AF49" s="877"/>
      <c r="AG49" s="878"/>
      <c r="AH49" s="878"/>
      <c r="AI49" s="878"/>
      <c r="AJ49" s="879"/>
      <c r="AK49" s="803"/>
      <c r="AL49" s="805"/>
      <c r="AM49" s="805"/>
      <c r="AN49" s="805"/>
      <c r="AO49" s="805"/>
      <c r="AP49" s="805"/>
      <c r="AQ49" s="805"/>
      <c r="AR49" s="805"/>
      <c r="AS49" s="805"/>
      <c r="AT49" s="805"/>
      <c r="AU49" s="805"/>
      <c r="AV49" s="805"/>
      <c r="AW49" s="805"/>
      <c r="AX49" s="805"/>
      <c r="AY49" s="805"/>
      <c r="AZ49" s="810"/>
      <c r="BA49" s="810"/>
      <c r="BB49" s="810"/>
      <c r="BC49" s="810"/>
      <c r="BD49" s="810"/>
      <c r="BE49" s="926"/>
      <c r="BF49" s="926"/>
      <c r="BG49" s="926"/>
      <c r="BH49" s="926"/>
      <c r="BI49" s="927"/>
      <c r="BJ49" s="243"/>
      <c r="BK49" s="243"/>
      <c r="BL49" s="243"/>
      <c r="BM49" s="243"/>
      <c r="BN49" s="243"/>
      <c r="BO49" s="256"/>
      <c r="BP49" s="256"/>
      <c r="BQ49" s="253">
        <v>43</v>
      </c>
      <c r="BR49" s="254"/>
      <c r="BS49" s="884"/>
      <c r="BT49" s="885"/>
      <c r="BU49" s="885"/>
      <c r="BV49" s="885"/>
      <c r="BW49" s="885"/>
      <c r="BX49" s="885"/>
      <c r="BY49" s="885"/>
      <c r="BZ49" s="885"/>
      <c r="CA49" s="885"/>
      <c r="CB49" s="885"/>
      <c r="CC49" s="885"/>
      <c r="CD49" s="885"/>
      <c r="CE49" s="885"/>
      <c r="CF49" s="885"/>
      <c r="CG49" s="886"/>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37"/>
    </row>
    <row r="50" spans="1:131" s="238" customFormat="1" ht="26.25" customHeight="1" x14ac:dyDescent="0.15">
      <c r="A50" s="252">
        <v>23</v>
      </c>
      <c r="B50" s="871"/>
      <c r="C50" s="872"/>
      <c r="D50" s="872"/>
      <c r="E50" s="872"/>
      <c r="F50" s="872"/>
      <c r="G50" s="872"/>
      <c r="H50" s="872"/>
      <c r="I50" s="872"/>
      <c r="J50" s="872"/>
      <c r="K50" s="872"/>
      <c r="L50" s="872"/>
      <c r="M50" s="872"/>
      <c r="N50" s="872"/>
      <c r="O50" s="872"/>
      <c r="P50" s="873"/>
      <c r="Q50" s="930"/>
      <c r="R50" s="931"/>
      <c r="S50" s="931"/>
      <c r="T50" s="931"/>
      <c r="U50" s="931"/>
      <c r="V50" s="931"/>
      <c r="W50" s="931"/>
      <c r="X50" s="931"/>
      <c r="Y50" s="931"/>
      <c r="Z50" s="931"/>
      <c r="AA50" s="931"/>
      <c r="AB50" s="931"/>
      <c r="AC50" s="931"/>
      <c r="AD50" s="931"/>
      <c r="AE50" s="932"/>
      <c r="AF50" s="877"/>
      <c r="AG50" s="878"/>
      <c r="AH50" s="878"/>
      <c r="AI50" s="878"/>
      <c r="AJ50" s="879"/>
      <c r="AK50" s="933"/>
      <c r="AL50" s="931"/>
      <c r="AM50" s="931"/>
      <c r="AN50" s="931"/>
      <c r="AO50" s="931"/>
      <c r="AP50" s="931"/>
      <c r="AQ50" s="931"/>
      <c r="AR50" s="931"/>
      <c r="AS50" s="931"/>
      <c r="AT50" s="931"/>
      <c r="AU50" s="931"/>
      <c r="AV50" s="931"/>
      <c r="AW50" s="931"/>
      <c r="AX50" s="931"/>
      <c r="AY50" s="931"/>
      <c r="AZ50" s="934"/>
      <c r="BA50" s="934"/>
      <c r="BB50" s="934"/>
      <c r="BC50" s="934"/>
      <c r="BD50" s="934"/>
      <c r="BE50" s="926"/>
      <c r="BF50" s="926"/>
      <c r="BG50" s="926"/>
      <c r="BH50" s="926"/>
      <c r="BI50" s="927"/>
      <c r="BJ50" s="243"/>
      <c r="BK50" s="243"/>
      <c r="BL50" s="243"/>
      <c r="BM50" s="243"/>
      <c r="BN50" s="243"/>
      <c r="BO50" s="256"/>
      <c r="BP50" s="256"/>
      <c r="BQ50" s="253">
        <v>44</v>
      </c>
      <c r="BR50" s="254"/>
      <c r="BS50" s="884"/>
      <c r="BT50" s="885"/>
      <c r="BU50" s="885"/>
      <c r="BV50" s="885"/>
      <c r="BW50" s="885"/>
      <c r="BX50" s="885"/>
      <c r="BY50" s="885"/>
      <c r="BZ50" s="885"/>
      <c r="CA50" s="885"/>
      <c r="CB50" s="885"/>
      <c r="CC50" s="885"/>
      <c r="CD50" s="885"/>
      <c r="CE50" s="885"/>
      <c r="CF50" s="885"/>
      <c r="CG50" s="886"/>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37"/>
    </row>
    <row r="51" spans="1:131" s="238" customFormat="1" ht="26.25" customHeight="1" x14ac:dyDescent="0.15">
      <c r="A51" s="252">
        <v>24</v>
      </c>
      <c r="B51" s="871"/>
      <c r="C51" s="872"/>
      <c r="D51" s="872"/>
      <c r="E51" s="872"/>
      <c r="F51" s="872"/>
      <c r="G51" s="872"/>
      <c r="H51" s="872"/>
      <c r="I51" s="872"/>
      <c r="J51" s="872"/>
      <c r="K51" s="872"/>
      <c r="L51" s="872"/>
      <c r="M51" s="872"/>
      <c r="N51" s="872"/>
      <c r="O51" s="872"/>
      <c r="P51" s="873"/>
      <c r="Q51" s="930"/>
      <c r="R51" s="931"/>
      <c r="S51" s="931"/>
      <c r="T51" s="931"/>
      <c r="U51" s="931"/>
      <c r="V51" s="931"/>
      <c r="W51" s="931"/>
      <c r="X51" s="931"/>
      <c r="Y51" s="931"/>
      <c r="Z51" s="931"/>
      <c r="AA51" s="931"/>
      <c r="AB51" s="931"/>
      <c r="AC51" s="931"/>
      <c r="AD51" s="931"/>
      <c r="AE51" s="932"/>
      <c r="AF51" s="877"/>
      <c r="AG51" s="878"/>
      <c r="AH51" s="878"/>
      <c r="AI51" s="878"/>
      <c r="AJ51" s="879"/>
      <c r="AK51" s="933"/>
      <c r="AL51" s="931"/>
      <c r="AM51" s="931"/>
      <c r="AN51" s="931"/>
      <c r="AO51" s="931"/>
      <c r="AP51" s="931"/>
      <c r="AQ51" s="931"/>
      <c r="AR51" s="931"/>
      <c r="AS51" s="931"/>
      <c r="AT51" s="931"/>
      <c r="AU51" s="931"/>
      <c r="AV51" s="931"/>
      <c r="AW51" s="931"/>
      <c r="AX51" s="931"/>
      <c r="AY51" s="931"/>
      <c r="AZ51" s="934"/>
      <c r="BA51" s="934"/>
      <c r="BB51" s="934"/>
      <c r="BC51" s="934"/>
      <c r="BD51" s="934"/>
      <c r="BE51" s="926"/>
      <c r="BF51" s="926"/>
      <c r="BG51" s="926"/>
      <c r="BH51" s="926"/>
      <c r="BI51" s="927"/>
      <c r="BJ51" s="243"/>
      <c r="BK51" s="243"/>
      <c r="BL51" s="243"/>
      <c r="BM51" s="243"/>
      <c r="BN51" s="243"/>
      <c r="BO51" s="256"/>
      <c r="BP51" s="256"/>
      <c r="BQ51" s="253">
        <v>45</v>
      </c>
      <c r="BR51" s="254"/>
      <c r="BS51" s="884"/>
      <c r="BT51" s="885"/>
      <c r="BU51" s="885"/>
      <c r="BV51" s="885"/>
      <c r="BW51" s="885"/>
      <c r="BX51" s="885"/>
      <c r="BY51" s="885"/>
      <c r="BZ51" s="885"/>
      <c r="CA51" s="885"/>
      <c r="CB51" s="885"/>
      <c r="CC51" s="885"/>
      <c r="CD51" s="885"/>
      <c r="CE51" s="885"/>
      <c r="CF51" s="885"/>
      <c r="CG51" s="886"/>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37"/>
    </row>
    <row r="52" spans="1:131" s="238" customFormat="1" ht="26.25" customHeight="1" x14ac:dyDescent="0.15">
      <c r="A52" s="252">
        <v>25</v>
      </c>
      <c r="B52" s="871"/>
      <c r="C52" s="872"/>
      <c r="D52" s="872"/>
      <c r="E52" s="872"/>
      <c r="F52" s="872"/>
      <c r="G52" s="872"/>
      <c r="H52" s="872"/>
      <c r="I52" s="872"/>
      <c r="J52" s="872"/>
      <c r="K52" s="872"/>
      <c r="L52" s="872"/>
      <c r="M52" s="872"/>
      <c r="N52" s="872"/>
      <c r="O52" s="872"/>
      <c r="P52" s="873"/>
      <c r="Q52" s="930"/>
      <c r="R52" s="931"/>
      <c r="S52" s="931"/>
      <c r="T52" s="931"/>
      <c r="U52" s="931"/>
      <c r="V52" s="931"/>
      <c r="W52" s="931"/>
      <c r="X52" s="931"/>
      <c r="Y52" s="931"/>
      <c r="Z52" s="931"/>
      <c r="AA52" s="931"/>
      <c r="AB52" s="931"/>
      <c r="AC52" s="931"/>
      <c r="AD52" s="931"/>
      <c r="AE52" s="932"/>
      <c r="AF52" s="877"/>
      <c r="AG52" s="878"/>
      <c r="AH52" s="878"/>
      <c r="AI52" s="878"/>
      <c r="AJ52" s="879"/>
      <c r="AK52" s="933"/>
      <c r="AL52" s="931"/>
      <c r="AM52" s="931"/>
      <c r="AN52" s="931"/>
      <c r="AO52" s="931"/>
      <c r="AP52" s="931"/>
      <c r="AQ52" s="931"/>
      <c r="AR52" s="931"/>
      <c r="AS52" s="931"/>
      <c r="AT52" s="931"/>
      <c r="AU52" s="931"/>
      <c r="AV52" s="931"/>
      <c r="AW52" s="931"/>
      <c r="AX52" s="931"/>
      <c r="AY52" s="931"/>
      <c r="AZ52" s="934"/>
      <c r="BA52" s="934"/>
      <c r="BB52" s="934"/>
      <c r="BC52" s="934"/>
      <c r="BD52" s="934"/>
      <c r="BE52" s="926"/>
      <c r="BF52" s="926"/>
      <c r="BG52" s="926"/>
      <c r="BH52" s="926"/>
      <c r="BI52" s="927"/>
      <c r="BJ52" s="243"/>
      <c r="BK52" s="243"/>
      <c r="BL52" s="243"/>
      <c r="BM52" s="243"/>
      <c r="BN52" s="243"/>
      <c r="BO52" s="256"/>
      <c r="BP52" s="256"/>
      <c r="BQ52" s="253">
        <v>46</v>
      </c>
      <c r="BR52" s="254"/>
      <c r="BS52" s="884"/>
      <c r="BT52" s="885"/>
      <c r="BU52" s="885"/>
      <c r="BV52" s="885"/>
      <c r="BW52" s="885"/>
      <c r="BX52" s="885"/>
      <c r="BY52" s="885"/>
      <c r="BZ52" s="885"/>
      <c r="CA52" s="885"/>
      <c r="CB52" s="885"/>
      <c r="CC52" s="885"/>
      <c r="CD52" s="885"/>
      <c r="CE52" s="885"/>
      <c r="CF52" s="885"/>
      <c r="CG52" s="886"/>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37"/>
    </row>
    <row r="53" spans="1:131" s="238" customFormat="1" ht="26.25" customHeight="1" x14ac:dyDescent="0.15">
      <c r="A53" s="252">
        <v>26</v>
      </c>
      <c r="B53" s="871"/>
      <c r="C53" s="872"/>
      <c r="D53" s="872"/>
      <c r="E53" s="872"/>
      <c r="F53" s="872"/>
      <c r="G53" s="872"/>
      <c r="H53" s="872"/>
      <c r="I53" s="872"/>
      <c r="J53" s="872"/>
      <c r="K53" s="872"/>
      <c r="L53" s="872"/>
      <c r="M53" s="872"/>
      <c r="N53" s="872"/>
      <c r="O53" s="872"/>
      <c r="P53" s="873"/>
      <c r="Q53" s="930"/>
      <c r="R53" s="931"/>
      <c r="S53" s="931"/>
      <c r="T53" s="931"/>
      <c r="U53" s="931"/>
      <c r="V53" s="931"/>
      <c r="W53" s="931"/>
      <c r="X53" s="931"/>
      <c r="Y53" s="931"/>
      <c r="Z53" s="931"/>
      <c r="AA53" s="931"/>
      <c r="AB53" s="931"/>
      <c r="AC53" s="931"/>
      <c r="AD53" s="931"/>
      <c r="AE53" s="932"/>
      <c r="AF53" s="877"/>
      <c r="AG53" s="878"/>
      <c r="AH53" s="878"/>
      <c r="AI53" s="878"/>
      <c r="AJ53" s="879"/>
      <c r="AK53" s="933"/>
      <c r="AL53" s="931"/>
      <c r="AM53" s="931"/>
      <c r="AN53" s="931"/>
      <c r="AO53" s="931"/>
      <c r="AP53" s="931"/>
      <c r="AQ53" s="931"/>
      <c r="AR53" s="931"/>
      <c r="AS53" s="931"/>
      <c r="AT53" s="931"/>
      <c r="AU53" s="931"/>
      <c r="AV53" s="931"/>
      <c r="AW53" s="931"/>
      <c r="AX53" s="931"/>
      <c r="AY53" s="931"/>
      <c r="AZ53" s="934"/>
      <c r="BA53" s="934"/>
      <c r="BB53" s="934"/>
      <c r="BC53" s="934"/>
      <c r="BD53" s="934"/>
      <c r="BE53" s="926"/>
      <c r="BF53" s="926"/>
      <c r="BG53" s="926"/>
      <c r="BH53" s="926"/>
      <c r="BI53" s="927"/>
      <c r="BJ53" s="243"/>
      <c r="BK53" s="243"/>
      <c r="BL53" s="243"/>
      <c r="BM53" s="243"/>
      <c r="BN53" s="243"/>
      <c r="BO53" s="256"/>
      <c r="BP53" s="256"/>
      <c r="BQ53" s="253">
        <v>47</v>
      </c>
      <c r="BR53" s="254"/>
      <c r="BS53" s="884"/>
      <c r="BT53" s="885"/>
      <c r="BU53" s="885"/>
      <c r="BV53" s="885"/>
      <c r="BW53" s="885"/>
      <c r="BX53" s="885"/>
      <c r="BY53" s="885"/>
      <c r="BZ53" s="885"/>
      <c r="CA53" s="885"/>
      <c r="CB53" s="885"/>
      <c r="CC53" s="885"/>
      <c r="CD53" s="885"/>
      <c r="CE53" s="885"/>
      <c r="CF53" s="885"/>
      <c r="CG53" s="886"/>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37"/>
    </row>
    <row r="54" spans="1:131" s="238" customFormat="1" ht="26.25" customHeight="1" x14ac:dyDescent="0.15">
      <c r="A54" s="252">
        <v>27</v>
      </c>
      <c r="B54" s="871"/>
      <c r="C54" s="872"/>
      <c r="D54" s="872"/>
      <c r="E54" s="872"/>
      <c r="F54" s="872"/>
      <c r="G54" s="872"/>
      <c r="H54" s="872"/>
      <c r="I54" s="872"/>
      <c r="J54" s="872"/>
      <c r="K54" s="872"/>
      <c r="L54" s="872"/>
      <c r="M54" s="872"/>
      <c r="N54" s="872"/>
      <c r="O54" s="872"/>
      <c r="P54" s="873"/>
      <c r="Q54" s="930"/>
      <c r="R54" s="931"/>
      <c r="S54" s="931"/>
      <c r="T54" s="931"/>
      <c r="U54" s="931"/>
      <c r="V54" s="931"/>
      <c r="W54" s="931"/>
      <c r="X54" s="931"/>
      <c r="Y54" s="931"/>
      <c r="Z54" s="931"/>
      <c r="AA54" s="931"/>
      <c r="AB54" s="931"/>
      <c r="AC54" s="931"/>
      <c r="AD54" s="931"/>
      <c r="AE54" s="932"/>
      <c r="AF54" s="877"/>
      <c r="AG54" s="878"/>
      <c r="AH54" s="878"/>
      <c r="AI54" s="878"/>
      <c r="AJ54" s="879"/>
      <c r="AK54" s="933"/>
      <c r="AL54" s="931"/>
      <c r="AM54" s="931"/>
      <c r="AN54" s="931"/>
      <c r="AO54" s="931"/>
      <c r="AP54" s="931"/>
      <c r="AQ54" s="931"/>
      <c r="AR54" s="931"/>
      <c r="AS54" s="931"/>
      <c r="AT54" s="931"/>
      <c r="AU54" s="931"/>
      <c r="AV54" s="931"/>
      <c r="AW54" s="931"/>
      <c r="AX54" s="931"/>
      <c r="AY54" s="931"/>
      <c r="AZ54" s="934"/>
      <c r="BA54" s="934"/>
      <c r="BB54" s="934"/>
      <c r="BC54" s="934"/>
      <c r="BD54" s="934"/>
      <c r="BE54" s="926"/>
      <c r="BF54" s="926"/>
      <c r="BG54" s="926"/>
      <c r="BH54" s="926"/>
      <c r="BI54" s="927"/>
      <c r="BJ54" s="243"/>
      <c r="BK54" s="243"/>
      <c r="BL54" s="243"/>
      <c r="BM54" s="243"/>
      <c r="BN54" s="243"/>
      <c r="BO54" s="256"/>
      <c r="BP54" s="256"/>
      <c r="BQ54" s="253">
        <v>48</v>
      </c>
      <c r="BR54" s="254"/>
      <c r="BS54" s="884"/>
      <c r="BT54" s="885"/>
      <c r="BU54" s="885"/>
      <c r="BV54" s="885"/>
      <c r="BW54" s="885"/>
      <c r="BX54" s="885"/>
      <c r="BY54" s="885"/>
      <c r="BZ54" s="885"/>
      <c r="CA54" s="885"/>
      <c r="CB54" s="885"/>
      <c r="CC54" s="885"/>
      <c r="CD54" s="885"/>
      <c r="CE54" s="885"/>
      <c r="CF54" s="885"/>
      <c r="CG54" s="886"/>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37"/>
    </row>
    <row r="55" spans="1:131" s="238" customFormat="1" ht="26.25" customHeight="1" x14ac:dyDescent="0.15">
      <c r="A55" s="252">
        <v>28</v>
      </c>
      <c r="B55" s="871"/>
      <c r="C55" s="872"/>
      <c r="D55" s="872"/>
      <c r="E55" s="872"/>
      <c r="F55" s="872"/>
      <c r="G55" s="872"/>
      <c r="H55" s="872"/>
      <c r="I55" s="872"/>
      <c r="J55" s="872"/>
      <c r="K55" s="872"/>
      <c r="L55" s="872"/>
      <c r="M55" s="872"/>
      <c r="N55" s="872"/>
      <c r="O55" s="872"/>
      <c r="P55" s="873"/>
      <c r="Q55" s="930"/>
      <c r="R55" s="931"/>
      <c r="S55" s="931"/>
      <c r="T55" s="931"/>
      <c r="U55" s="931"/>
      <c r="V55" s="931"/>
      <c r="W55" s="931"/>
      <c r="X55" s="931"/>
      <c r="Y55" s="931"/>
      <c r="Z55" s="931"/>
      <c r="AA55" s="931"/>
      <c r="AB55" s="931"/>
      <c r="AC55" s="931"/>
      <c r="AD55" s="931"/>
      <c r="AE55" s="932"/>
      <c r="AF55" s="877"/>
      <c r="AG55" s="878"/>
      <c r="AH55" s="878"/>
      <c r="AI55" s="878"/>
      <c r="AJ55" s="879"/>
      <c r="AK55" s="933"/>
      <c r="AL55" s="931"/>
      <c r="AM55" s="931"/>
      <c r="AN55" s="931"/>
      <c r="AO55" s="931"/>
      <c r="AP55" s="931"/>
      <c r="AQ55" s="931"/>
      <c r="AR55" s="931"/>
      <c r="AS55" s="931"/>
      <c r="AT55" s="931"/>
      <c r="AU55" s="931"/>
      <c r="AV55" s="931"/>
      <c r="AW55" s="931"/>
      <c r="AX55" s="931"/>
      <c r="AY55" s="931"/>
      <c r="AZ55" s="934"/>
      <c r="BA55" s="934"/>
      <c r="BB55" s="934"/>
      <c r="BC55" s="934"/>
      <c r="BD55" s="934"/>
      <c r="BE55" s="926"/>
      <c r="BF55" s="926"/>
      <c r="BG55" s="926"/>
      <c r="BH55" s="926"/>
      <c r="BI55" s="927"/>
      <c r="BJ55" s="243"/>
      <c r="BK55" s="243"/>
      <c r="BL55" s="243"/>
      <c r="BM55" s="243"/>
      <c r="BN55" s="243"/>
      <c r="BO55" s="256"/>
      <c r="BP55" s="256"/>
      <c r="BQ55" s="253">
        <v>49</v>
      </c>
      <c r="BR55" s="254"/>
      <c r="BS55" s="884"/>
      <c r="BT55" s="885"/>
      <c r="BU55" s="885"/>
      <c r="BV55" s="885"/>
      <c r="BW55" s="885"/>
      <c r="BX55" s="885"/>
      <c r="BY55" s="885"/>
      <c r="BZ55" s="885"/>
      <c r="CA55" s="885"/>
      <c r="CB55" s="885"/>
      <c r="CC55" s="885"/>
      <c r="CD55" s="885"/>
      <c r="CE55" s="885"/>
      <c r="CF55" s="885"/>
      <c r="CG55" s="886"/>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37"/>
    </row>
    <row r="56" spans="1:131" s="238" customFormat="1" ht="26.25" customHeight="1" x14ac:dyDescent="0.15">
      <c r="A56" s="252">
        <v>29</v>
      </c>
      <c r="B56" s="871"/>
      <c r="C56" s="872"/>
      <c r="D56" s="872"/>
      <c r="E56" s="872"/>
      <c r="F56" s="872"/>
      <c r="G56" s="872"/>
      <c r="H56" s="872"/>
      <c r="I56" s="872"/>
      <c r="J56" s="872"/>
      <c r="K56" s="872"/>
      <c r="L56" s="872"/>
      <c r="M56" s="872"/>
      <c r="N56" s="872"/>
      <c r="O56" s="872"/>
      <c r="P56" s="873"/>
      <c r="Q56" s="930"/>
      <c r="R56" s="931"/>
      <c r="S56" s="931"/>
      <c r="T56" s="931"/>
      <c r="U56" s="931"/>
      <c r="V56" s="931"/>
      <c r="W56" s="931"/>
      <c r="X56" s="931"/>
      <c r="Y56" s="931"/>
      <c r="Z56" s="931"/>
      <c r="AA56" s="931"/>
      <c r="AB56" s="931"/>
      <c r="AC56" s="931"/>
      <c r="AD56" s="931"/>
      <c r="AE56" s="932"/>
      <c r="AF56" s="877"/>
      <c r="AG56" s="878"/>
      <c r="AH56" s="878"/>
      <c r="AI56" s="878"/>
      <c r="AJ56" s="879"/>
      <c r="AK56" s="933"/>
      <c r="AL56" s="931"/>
      <c r="AM56" s="931"/>
      <c r="AN56" s="931"/>
      <c r="AO56" s="931"/>
      <c r="AP56" s="931"/>
      <c r="AQ56" s="931"/>
      <c r="AR56" s="931"/>
      <c r="AS56" s="931"/>
      <c r="AT56" s="931"/>
      <c r="AU56" s="931"/>
      <c r="AV56" s="931"/>
      <c r="AW56" s="931"/>
      <c r="AX56" s="931"/>
      <c r="AY56" s="931"/>
      <c r="AZ56" s="934"/>
      <c r="BA56" s="934"/>
      <c r="BB56" s="934"/>
      <c r="BC56" s="934"/>
      <c r="BD56" s="934"/>
      <c r="BE56" s="926"/>
      <c r="BF56" s="926"/>
      <c r="BG56" s="926"/>
      <c r="BH56" s="926"/>
      <c r="BI56" s="927"/>
      <c r="BJ56" s="243"/>
      <c r="BK56" s="243"/>
      <c r="BL56" s="243"/>
      <c r="BM56" s="243"/>
      <c r="BN56" s="243"/>
      <c r="BO56" s="256"/>
      <c r="BP56" s="256"/>
      <c r="BQ56" s="253">
        <v>50</v>
      </c>
      <c r="BR56" s="254"/>
      <c r="BS56" s="884"/>
      <c r="BT56" s="885"/>
      <c r="BU56" s="885"/>
      <c r="BV56" s="885"/>
      <c r="BW56" s="885"/>
      <c r="BX56" s="885"/>
      <c r="BY56" s="885"/>
      <c r="BZ56" s="885"/>
      <c r="CA56" s="885"/>
      <c r="CB56" s="885"/>
      <c r="CC56" s="885"/>
      <c r="CD56" s="885"/>
      <c r="CE56" s="885"/>
      <c r="CF56" s="885"/>
      <c r="CG56" s="886"/>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37"/>
    </row>
    <row r="57" spans="1:131" s="238" customFormat="1" ht="26.25" customHeight="1" x14ac:dyDescent="0.15">
      <c r="A57" s="252">
        <v>30</v>
      </c>
      <c r="B57" s="871"/>
      <c r="C57" s="872"/>
      <c r="D57" s="872"/>
      <c r="E57" s="872"/>
      <c r="F57" s="872"/>
      <c r="G57" s="872"/>
      <c r="H57" s="872"/>
      <c r="I57" s="872"/>
      <c r="J57" s="872"/>
      <c r="K57" s="872"/>
      <c r="L57" s="872"/>
      <c r="M57" s="872"/>
      <c r="N57" s="872"/>
      <c r="O57" s="872"/>
      <c r="P57" s="873"/>
      <c r="Q57" s="930"/>
      <c r="R57" s="931"/>
      <c r="S57" s="931"/>
      <c r="T57" s="931"/>
      <c r="U57" s="931"/>
      <c r="V57" s="931"/>
      <c r="W57" s="931"/>
      <c r="X57" s="931"/>
      <c r="Y57" s="931"/>
      <c r="Z57" s="931"/>
      <c r="AA57" s="931"/>
      <c r="AB57" s="931"/>
      <c r="AC57" s="931"/>
      <c r="AD57" s="931"/>
      <c r="AE57" s="932"/>
      <c r="AF57" s="877"/>
      <c r="AG57" s="878"/>
      <c r="AH57" s="878"/>
      <c r="AI57" s="878"/>
      <c r="AJ57" s="879"/>
      <c r="AK57" s="933"/>
      <c r="AL57" s="931"/>
      <c r="AM57" s="931"/>
      <c r="AN57" s="931"/>
      <c r="AO57" s="931"/>
      <c r="AP57" s="931"/>
      <c r="AQ57" s="931"/>
      <c r="AR57" s="931"/>
      <c r="AS57" s="931"/>
      <c r="AT57" s="931"/>
      <c r="AU57" s="931"/>
      <c r="AV57" s="931"/>
      <c r="AW57" s="931"/>
      <c r="AX57" s="931"/>
      <c r="AY57" s="931"/>
      <c r="AZ57" s="934"/>
      <c r="BA57" s="934"/>
      <c r="BB57" s="934"/>
      <c r="BC57" s="934"/>
      <c r="BD57" s="934"/>
      <c r="BE57" s="926"/>
      <c r="BF57" s="926"/>
      <c r="BG57" s="926"/>
      <c r="BH57" s="926"/>
      <c r="BI57" s="927"/>
      <c r="BJ57" s="243"/>
      <c r="BK57" s="243"/>
      <c r="BL57" s="243"/>
      <c r="BM57" s="243"/>
      <c r="BN57" s="243"/>
      <c r="BO57" s="256"/>
      <c r="BP57" s="256"/>
      <c r="BQ57" s="253">
        <v>51</v>
      </c>
      <c r="BR57" s="254"/>
      <c r="BS57" s="884"/>
      <c r="BT57" s="885"/>
      <c r="BU57" s="885"/>
      <c r="BV57" s="885"/>
      <c r="BW57" s="885"/>
      <c r="BX57" s="885"/>
      <c r="BY57" s="885"/>
      <c r="BZ57" s="885"/>
      <c r="CA57" s="885"/>
      <c r="CB57" s="885"/>
      <c r="CC57" s="885"/>
      <c r="CD57" s="885"/>
      <c r="CE57" s="885"/>
      <c r="CF57" s="885"/>
      <c r="CG57" s="886"/>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37"/>
    </row>
    <row r="58" spans="1:131" s="238" customFormat="1" ht="26.25" customHeight="1" x14ac:dyDescent="0.15">
      <c r="A58" s="252">
        <v>31</v>
      </c>
      <c r="B58" s="871"/>
      <c r="C58" s="872"/>
      <c r="D58" s="872"/>
      <c r="E58" s="872"/>
      <c r="F58" s="872"/>
      <c r="G58" s="872"/>
      <c r="H58" s="872"/>
      <c r="I58" s="872"/>
      <c r="J58" s="872"/>
      <c r="K58" s="872"/>
      <c r="L58" s="872"/>
      <c r="M58" s="872"/>
      <c r="N58" s="872"/>
      <c r="O58" s="872"/>
      <c r="P58" s="873"/>
      <c r="Q58" s="930"/>
      <c r="R58" s="931"/>
      <c r="S58" s="931"/>
      <c r="T58" s="931"/>
      <c r="U58" s="931"/>
      <c r="V58" s="931"/>
      <c r="W58" s="931"/>
      <c r="X58" s="931"/>
      <c r="Y58" s="931"/>
      <c r="Z58" s="931"/>
      <c r="AA58" s="931"/>
      <c r="AB58" s="931"/>
      <c r="AC58" s="931"/>
      <c r="AD58" s="931"/>
      <c r="AE58" s="932"/>
      <c r="AF58" s="877"/>
      <c r="AG58" s="878"/>
      <c r="AH58" s="878"/>
      <c r="AI58" s="878"/>
      <c r="AJ58" s="879"/>
      <c r="AK58" s="933"/>
      <c r="AL58" s="931"/>
      <c r="AM58" s="931"/>
      <c r="AN58" s="931"/>
      <c r="AO58" s="931"/>
      <c r="AP58" s="931"/>
      <c r="AQ58" s="931"/>
      <c r="AR58" s="931"/>
      <c r="AS58" s="931"/>
      <c r="AT58" s="931"/>
      <c r="AU58" s="931"/>
      <c r="AV58" s="931"/>
      <c r="AW58" s="931"/>
      <c r="AX58" s="931"/>
      <c r="AY58" s="931"/>
      <c r="AZ58" s="934"/>
      <c r="BA58" s="934"/>
      <c r="BB58" s="934"/>
      <c r="BC58" s="934"/>
      <c r="BD58" s="934"/>
      <c r="BE58" s="926"/>
      <c r="BF58" s="926"/>
      <c r="BG58" s="926"/>
      <c r="BH58" s="926"/>
      <c r="BI58" s="927"/>
      <c r="BJ58" s="243"/>
      <c r="BK58" s="243"/>
      <c r="BL58" s="243"/>
      <c r="BM58" s="243"/>
      <c r="BN58" s="243"/>
      <c r="BO58" s="256"/>
      <c r="BP58" s="256"/>
      <c r="BQ58" s="253">
        <v>52</v>
      </c>
      <c r="BR58" s="254"/>
      <c r="BS58" s="884"/>
      <c r="BT58" s="885"/>
      <c r="BU58" s="885"/>
      <c r="BV58" s="885"/>
      <c r="BW58" s="885"/>
      <c r="BX58" s="885"/>
      <c r="BY58" s="885"/>
      <c r="BZ58" s="885"/>
      <c r="CA58" s="885"/>
      <c r="CB58" s="885"/>
      <c r="CC58" s="885"/>
      <c r="CD58" s="885"/>
      <c r="CE58" s="885"/>
      <c r="CF58" s="885"/>
      <c r="CG58" s="886"/>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37"/>
    </row>
    <row r="59" spans="1:131" s="238" customFormat="1" ht="26.25" customHeight="1" x14ac:dyDescent="0.15">
      <c r="A59" s="252">
        <v>32</v>
      </c>
      <c r="B59" s="871"/>
      <c r="C59" s="872"/>
      <c r="D59" s="872"/>
      <c r="E59" s="872"/>
      <c r="F59" s="872"/>
      <c r="G59" s="872"/>
      <c r="H59" s="872"/>
      <c r="I59" s="872"/>
      <c r="J59" s="872"/>
      <c r="K59" s="872"/>
      <c r="L59" s="872"/>
      <c r="M59" s="872"/>
      <c r="N59" s="872"/>
      <c r="O59" s="872"/>
      <c r="P59" s="873"/>
      <c r="Q59" s="930"/>
      <c r="R59" s="931"/>
      <c r="S59" s="931"/>
      <c r="T59" s="931"/>
      <c r="U59" s="931"/>
      <c r="V59" s="931"/>
      <c r="W59" s="931"/>
      <c r="X59" s="931"/>
      <c r="Y59" s="931"/>
      <c r="Z59" s="931"/>
      <c r="AA59" s="931"/>
      <c r="AB59" s="931"/>
      <c r="AC59" s="931"/>
      <c r="AD59" s="931"/>
      <c r="AE59" s="932"/>
      <c r="AF59" s="877"/>
      <c r="AG59" s="878"/>
      <c r="AH59" s="878"/>
      <c r="AI59" s="878"/>
      <c r="AJ59" s="879"/>
      <c r="AK59" s="933"/>
      <c r="AL59" s="931"/>
      <c r="AM59" s="931"/>
      <c r="AN59" s="931"/>
      <c r="AO59" s="931"/>
      <c r="AP59" s="931"/>
      <c r="AQ59" s="931"/>
      <c r="AR59" s="931"/>
      <c r="AS59" s="931"/>
      <c r="AT59" s="931"/>
      <c r="AU59" s="931"/>
      <c r="AV59" s="931"/>
      <c r="AW59" s="931"/>
      <c r="AX59" s="931"/>
      <c r="AY59" s="931"/>
      <c r="AZ59" s="934"/>
      <c r="BA59" s="934"/>
      <c r="BB59" s="934"/>
      <c r="BC59" s="934"/>
      <c r="BD59" s="934"/>
      <c r="BE59" s="926"/>
      <c r="BF59" s="926"/>
      <c r="BG59" s="926"/>
      <c r="BH59" s="926"/>
      <c r="BI59" s="927"/>
      <c r="BJ59" s="243"/>
      <c r="BK59" s="243"/>
      <c r="BL59" s="243"/>
      <c r="BM59" s="243"/>
      <c r="BN59" s="243"/>
      <c r="BO59" s="256"/>
      <c r="BP59" s="256"/>
      <c r="BQ59" s="253">
        <v>53</v>
      </c>
      <c r="BR59" s="254"/>
      <c r="BS59" s="884"/>
      <c r="BT59" s="885"/>
      <c r="BU59" s="885"/>
      <c r="BV59" s="885"/>
      <c r="BW59" s="885"/>
      <c r="BX59" s="885"/>
      <c r="BY59" s="885"/>
      <c r="BZ59" s="885"/>
      <c r="CA59" s="885"/>
      <c r="CB59" s="885"/>
      <c r="CC59" s="885"/>
      <c r="CD59" s="885"/>
      <c r="CE59" s="885"/>
      <c r="CF59" s="885"/>
      <c r="CG59" s="886"/>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37"/>
    </row>
    <row r="60" spans="1:131" s="238" customFormat="1" ht="26.25" customHeight="1" x14ac:dyDescent="0.15">
      <c r="A60" s="252">
        <v>33</v>
      </c>
      <c r="B60" s="871"/>
      <c r="C60" s="872"/>
      <c r="D60" s="872"/>
      <c r="E60" s="872"/>
      <c r="F60" s="872"/>
      <c r="G60" s="872"/>
      <c r="H60" s="872"/>
      <c r="I60" s="872"/>
      <c r="J60" s="872"/>
      <c r="K60" s="872"/>
      <c r="L60" s="872"/>
      <c r="M60" s="872"/>
      <c r="N60" s="872"/>
      <c r="O60" s="872"/>
      <c r="P60" s="873"/>
      <c r="Q60" s="930"/>
      <c r="R60" s="931"/>
      <c r="S60" s="931"/>
      <c r="T60" s="931"/>
      <c r="U60" s="931"/>
      <c r="V60" s="931"/>
      <c r="W60" s="931"/>
      <c r="X60" s="931"/>
      <c r="Y60" s="931"/>
      <c r="Z60" s="931"/>
      <c r="AA60" s="931"/>
      <c r="AB60" s="931"/>
      <c r="AC60" s="931"/>
      <c r="AD60" s="931"/>
      <c r="AE60" s="932"/>
      <c r="AF60" s="877"/>
      <c r="AG60" s="878"/>
      <c r="AH60" s="878"/>
      <c r="AI60" s="878"/>
      <c r="AJ60" s="879"/>
      <c r="AK60" s="933"/>
      <c r="AL60" s="931"/>
      <c r="AM60" s="931"/>
      <c r="AN60" s="931"/>
      <c r="AO60" s="931"/>
      <c r="AP60" s="931"/>
      <c r="AQ60" s="931"/>
      <c r="AR60" s="931"/>
      <c r="AS60" s="931"/>
      <c r="AT60" s="931"/>
      <c r="AU60" s="931"/>
      <c r="AV60" s="931"/>
      <c r="AW60" s="931"/>
      <c r="AX60" s="931"/>
      <c r="AY60" s="931"/>
      <c r="AZ60" s="934"/>
      <c r="BA60" s="934"/>
      <c r="BB60" s="934"/>
      <c r="BC60" s="934"/>
      <c r="BD60" s="934"/>
      <c r="BE60" s="926"/>
      <c r="BF60" s="926"/>
      <c r="BG60" s="926"/>
      <c r="BH60" s="926"/>
      <c r="BI60" s="927"/>
      <c r="BJ60" s="243"/>
      <c r="BK60" s="243"/>
      <c r="BL60" s="243"/>
      <c r="BM60" s="243"/>
      <c r="BN60" s="243"/>
      <c r="BO60" s="256"/>
      <c r="BP60" s="256"/>
      <c r="BQ60" s="253">
        <v>54</v>
      </c>
      <c r="BR60" s="254"/>
      <c r="BS60" s="884"/>
      <c r="BT60" s="885"/>
      <c r="BU60" s="885"/>
      <c r="BV60" s="885"/>
      <c r="BW60" s="885"/>
      <c r="BX60" s="885"/>
      <c r="BY60" s="885"/>
      <c r="BZ60" s="885"/>
      <c r="CA60" s="885"/>
      <c r="CB60" s="885"/>
      <c r="CC60" s="885"/>
      <c r="CD60" s="885"/>
      <c r="CE60" s="885"/>
      <c r="CF60" s="885"/>
      <c r="CG60" s="886"/>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37"/>
    </row>
    <row r="61" spans="1:131" s="238" customFormat="1" ht="26.25" customHeight="1" thickBot="1" x14ac:dyDescent="0.2">
      <c r="A61" s="252">
        <v>34</v>
      </c>
      <c r="B61" s="871"/>
      <c r="C61" s="872"/>
      <c r="D61" s="872"/>
      <c r="E61" s="872"/>
      <c r="F61" s="872"/>
      <c r="G61" s="872"/>
      <c r="H61" s="872"/>
      <c r="I61" s="872"/>
      <c r="J61" s="872"/>
      <c r="K61" s="872"/>
      <c r="L61" s="872"/>
      <c r="M61" s="872"/>
      <c r="N61" s="872"/>
      <c r="O61" s="872"/>
      <c r="P61" s="873"/>
      <c r="Q61" s="930"/>
      <c r="R61" s="931"/>
      <c r="S61" s="931"/>
      <c r="T61" s="931"/>
      <c r="U61" s="931"/>
      <c r="V61" s="931"/>
      <c r="W61" s="931"/>
      <c r="X61" s="931"/>
      <c r="Y61" s="931"/>
      <c r="Z61" s="931"/>
      <c r="AA61" s="931"/>
      <c r="AB61" s="931"/>
      <c r="AC61" s="931"/>
      <c r="AD61" s="931"/>
      <c r="AE61" s="932"/>
      <c r="AF61" s="877"/>
      <c r="AG61" s="878"/>
      <c r="AH61" s="878"/>
      <c r="AI61" s="878"/>
      <c r="AJ61" s="879"/>
      <c r="AK61" s="933"/>
      <c r="AL61" s="931"/>
      <c r="AM61" s="931"/>
      <c r="AN61" s="931"/>
      <c r="AO61" s="931"/>
      <c r="AP61" s="931"/>
      <c r="AQ61" s="931"/>
      <c r="AR61" s="931"/>
      <c r="AS61" s="931"/>
      <c r="AT61" s="931"/>
      <c r="AU61" s="931"/>
      <c r="AV61" s="931"/>
      <c r="AW61" s="931"/>
      <c r="AX61" s="931"/>
      <c r="AY61" s="931"/>
      <c r="AZ61" s="934"/>
      <c r="BA61" s="934"/>
      <c r="BB61" s="934"/>
      <c r="BC61" s="934"/>
      <c r="BD61" s="934"/>
      <c r="BE61" s="926"/>
      <c r="BF61" s="926"/>
      <c r="BG61" s="926"/>
      <c r="BH61" s="926"/>
      <c r="BI61" s="927"/>
      <c r="BJ61" s="243"/>
      <c r="BK61" s="243"/>
      <c r="BL61" s="243"/>
      <c r="BM61" s="243"/>
      <c r="BN61" s="243"/>
      <c r="BO61" s="256"/>
      <c r="BP61" s="256"/>
      <c r="BQ61" s="253">
        <v>55</v>
      </c>
      <c r="BR61" s="254"/>
      <c r="BS61" s="884"/>
      <c r="BT61" s="885"/>
      <c r="BU61" s="885"/>
      <c r="BV61" s="885"/>
      <c r="BW61" s="885"/>
      <c r="BX61" s="885"/>
      <c r="BY61" s="885"/>
      <c r="BZ61" s="885"/>
      <c r="CA61" s="885"/>
      <c r="CB61" s="885"/>
      <c r="CC61" s="885"/>
      <c r="CD61" s="885"/>
      <c r="CE61" s="885"/>
      <c r="CF61" s="885"/>
      <c r="CG61" s="886"/>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37"/>
    </row>
    <row r="62" spans="1:131" s="238" customFormat="1" ht="26.25" customHeight="1" x14ac:dyDescent="0.15">
      <c r="A62" s="252">
        <v>35</v>
      </c>
      <c r="B62" s="871"/>
      <c r="C62" s="872"/>
      <c r="D62" s="872"/>
      <c r="E62" s="872"/>
      <c r="F62" s="872"/>
      <c r="G62" s="872"/>
      <c r="H62" s="872"/>
      <c r="I62" s="872"/>
      <c r="J62" s="872"/>
      <c r="K62" s="872"/>
      <c r="L62" s="872"/>
      <c r="M62" s="872"/>
      <c r="N62" s="872"/>
      <c r="O62" s="872"/>
      <c r="P62" s="873"/>
      <c r="Q62" s="930"/>
      <c r="R62" s="931"/>
      <c r="S62" s="931"/>
      <c r="T62" s="931"/>
      <c r="U62" s="931"/>
      <c r="V62" s="931"/>
      <c r="W62" s="931"/>
      <c r="X62" s="931"/>
      <c r="Y62" s="931"/>
      <c r="Z62" s="931"/>
      <c r="AA62" s="931"/>
      <c r="AB62" s="931"/>
      <c r="AC62" s="931"/>
      <c r="AD62" s="931"/>
      <c r="AE62" s="932"/>
      <c r="AF62" s="877"/>
      <c r="AG62" s="878"/>
      <c r="AH62" s="878"/>
      <c r="AI62" s="878"/>
      <c r="AJ62" s="879"/>
      <c r="AK62" s="933"/>
      <c r="AL62" s="931"/>
      <c r="AM62" s="931"/>
      <c r="AN62" s="931"/>
      <c r="AO62" s="931"/>
      <c r="AP62" s="931"/>
      <c r="AQ62" s="931"/>
      <c r="AR62" s="931"/>
      <c r="AS62" s="931"/>
      <c r="AT62" s="931"/>
      <c r="AU62" s="931"/>
      <c r="AV62" s="931"/>
      <c r="AW62" s="931"/>
      <c r="AX62" s="931"/>
      <c r="AY62" s="931"/>
      <c r="AZ62" s="934"/>
      <c r="BA62" s="934"/>
      <c r="BB62" s="934"/>
      <c r="BC62" s="934"/>
      <c r="BD62" s="934"/>
      <c r="BE62" s="926"/>
      <c r="BF62" s="926"/>
      <c r="BG62" s="926"/>
      <c r="BH62" s="926"/>
      <c r="BI62" s="927"/>
      <c r="BJ62" s="941" t="s">
        <v>415</v>
      </c>
      <c r="BK62" s="907"/>
      <c r="BL62" s="907"/>
      <c r="BM62" s="907"/>
      <c r="BN62" s="908"/>
      <c r="BO62" s="256"/>
      <c r="BP62" s="256"/>
      <c r="BQ62" s="253">
        <v>56</v>
      </c>
      <c r="BR62" s="254"/>
      <c r="BS62" s="884"/>
      <c r="BT62" s="885"/>
      <c r="BU62" s="885"/>
      <c r="BV62" s="885"/>
      <c r="BW62" s="885"/>
      <c r="BX62" s="885"/>
      <c r="BY62" s="885"/>
      <c r="BZ62" s="885"/>
      <c r="CA62" s="885"/>
      <c r="CB62" s="885"/>
      <c r="CC62" s="885"/>
      <c r="CD62" s="885"/>
      <c r="CE62" s="885"/>
      <c r="CF62" s="885"/>
      <c r="CG62" s="886"/>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37"/>
    </row>
    <row r="63" spans="1:131" s="238" customFormat="1" ht="26.25" customHeight="1" thickBot="1" x14ac:dyDescent="0.2">
      <c r="A63" s="255" t="s">
        <v>391</v>
      </c>
      <c r="B63" s="893" t="s">
        <v>416</v>
      </c>
      <c r="C63" s="894"/>
      <c r="D63" s="894"/>
      <c r="E63" s="894"/>
      <c r="F63" s="894"/>
      <c r="G63" s="894"/>
      <c r="H63" s="894"/>
      <c r="I63" s="894"/>
      <c r="J63" s="894"/>
      <c r="K63" s="894"/>
      <c r="L63" s="894"/>
      <c r="M63" s="894"/>
      <c r="N63" s="894"/>
      <c r="O63" s="894"/>
      <c r="P63" s="895"/>
      <c r="Q63" s="935"/>
      <c r="R63" s="936"/>
      <c r="S63" s="936"/>
      <c r="T63" s="936"/>
      <c r="U63" s="936"/>
      <c r="V63" s="936"/>
      <c r="W63" s="936"/>
      <c r="X63" s="936"/>
      <c r="Y63" s="936"/>
      <c r="Z63" s="936"/>
      <c r="AA63" s="936"/>
      <c r="AB63" s="936"/>
      <c r="AC63" s="936"/>
      <c r="AD63" s="936"/>
      <c r="AE63" s="937"/>
      <c r="AF63" s="938">
        <v>1030</v>
      </c>
      <c r="AG63" s="811"/>
      <c r="AH63" s="811"/>
      <c r="AI63" s="811"/>
      <c r="AJ63" s="939"/>
      <c r="AK63" s="940"/>
      <c r="AL63" s="936"/>
      <c r="AM63" s="936"/>
      <c r="AN63" s="936"/>
      <c r="AO63" s="936"/>
      <c r="AP63" s="811">
        <v>14099</v>
      </c>
      <c r="AQ63" s="811"/>
      <c r="AR63" s="811"/>
      <c r="AS63" s="811"/>
      <c r="AT63" s="811"/>
      <c r="AU63" s="811">
        <v>9977</v>
      </c>
      <c r="AV63" s="811"/>
      <c r="AW63" s="811"/>
      <c r="AX63" s="811"/>
      <c r="AY63" s="811"/>
      <c r="AZ63" s="942"/>
      <c r="BA63" s="942"/>
      <c r="BB63" s="942"/>
      <c r="BC63" s="942"/>
      <c r="BD63" s="942"/>
      <c r="BE63" s="943"/>
      <c r="BF63" s="943"/>
      <c r="BG63" s="943"/>
      <c r="BH63" s="943"/>
      <c r="BI63" s="944"/>
      <c r="BJ63" s="945" t="s">
        <v>127</v>
      </c>
      <c r="BK63" s="946"/>
      <c r="BL63" s="946"/>
      <c r="BM63" s="946"/>
      <c r="BN63" s="947"/>
      <c r="BO63" s="256"/>
      <c r="BP63" s="256"/>
      <c r="BQ63" s="253">
        <v>57</v>
      </c>
      <c r="BR63" s="254"/>
      <c r="BS63" s="884"/>
      <c r="BT63" s="885"/>
      <c r="BU63" s="885"/>
      <c r="BV63" s="885"/>
      <c r="BW63" s="885"/>
      <c r="BX63" s="885"/>
      <c r="BY63" s="885"/>
      <c r="BZ63" s="885"/>
      <c r="CA63" s="885"/>
      <c r="CB63" s="885"/>
      <c r="CC63" s="885"/>
      <c r="CD63" s="885"/>
      <c r="CE63" s="885"/>
      <c r="CF63" s="885"/>
      <c r="CG63" s="886"/>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37"/>
    </row>
    <row r="64" spans="1:131" s="238" customFormat="1" ht="26.25" customHeight="1" x14ac:dyDescent="0.15">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3">
        <v>58</v>
      </c>
      <c r="BR64" s="254"/>
      <c r="BS64" s="884"/>
      <c r="BT64" s="885"/>
      <c r="BU64" s="885"/>
      <c r="BV64" s="885"/>
      <c r="BW64" s="885"/>
      <c r="BX64" s="885"/>
      <c r="BY64" s="885"/>
      <c r="BZ64" s="885"/>
      <c r="CA64" s="885"/>
      <c r="CB64" s="885"/>
      <c r="CC64" s="885"/>
      <c r="CD64" s="885"/>
      <c r="CE64" s="885"/>
      <c r="CF64" s="885"/>
      <c r="CG64" s="886"/>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37"/>
    </row>
    <row r="65" spans="1:131" s="238" customFormat="1" ht="26.25" customHeight="1" thickBot="1" x14ac:dyDescent="0.2">
      <c r="A65" s="243" t="s">
        <v>417</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56"/>
      <c r="BF65" s="256"/>
      <c r="BG65" s="256"/>
      <c r="BH65" s="256"/>
      <c r="BI65" s="256"/>
      <c r="BJ65" s="256"/>
      <c r="BK65" s="256"/>
      <c r="BL65" s="256"/>
      <c r="BM65" s="256"/>
      <c r="BN65" s="256"/>
      <c r="BO65" s="256"/>
      <c r="BP65" s="256"/>
      <c r="BQ65" s="253">
        <v>59</v>
      </c>
      <c r="BR65" s="254"/>
      <c r="BS65" s="884"/>
      <c r="BT65" s="885"/>
      <c r="BU65" s="885"/>
      <c r="BV65" s="885"/>
      <c r="BW65" s="885"/>
      <c r="BX65" s="885"/>
      <c r="BY65" s="885"/>
      <c r="BZ65" s="885"/>
      <c r="CA65" s="885"/>
      <c r="CB65" s="885"/>
      <c r="CC65" s="885"/>
      <c r="CD65" s="885"/>
      <c r="CE65" s="885"/>
      <c r="CF65" s="885"/>
      <c r="CG65" s="886"/>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37"/>
    </row>
    <row r="66" spans="1:131" s="238" customFormat="1" ht="26.25" customHeight="1" x14ac:dyDescent="0.15">
      <c r="A66" s="821" t="s">
        <v>418</v>
      </c>
      <c r="B66" s="822"/>
      <c r="C66" s="822"/>
      <c r="D66" s="822"/>
      <c r="E66" s="822"/>
      <c r="F66" s="822"/>
      <c r="G66" s="822"/>
      <c r="H66" s="822"/>
      <c r="I66" s="822"/>
      <c r="J66" s="822"/>
      <c r="K66" s="822"/>
      <c r="L66" s="822"/>
      <c r="M66" s="822"/>
      <c r="N66" s="822"/>
      <c r="O66" s="822"/>
      <c r="P66" s="823"/>
      <c r="Q66" s="827" t="s">
        <v>396</v>
      </c>
      <c r="R66" s="828"/>
      <c r="S66" s="828"/>
      <c r="T66" s="828"/>
      <c r="U66" s="829"/>
      <c r="V66" s="827" t="s">
        <v>397</v>
      </c>
      <c r="W66" s="828"/>
      <c r="X66" s="828"/>
      <c r="Y66" s="828"/>
      <c r="Z66" s="829"/>
      <c r="AA66" s="827" t="s">
        <v>419</v>
      </c>
      <c r="AB66" s="828"/>
      <c r="AC66" s="828"/>
      <c r="AD66" s="828"/>
      <c r="AE66" s="829"/>
      <c r="AF66" s="948" t="s">
        <v>420</v>
      </c>
      <c r="AG66" s="912"/>
      <c r="AH66" s="912"/>
      <c r="AI66" s="912"/>
      <c r="AJ66" s="949"/>
      <c r="AK66" s="827" t="s">
        <v>421</v>
      </c>
      <c r="AL66" s="822"/>
      <c r="AM66" s="822"/>
      <c r="AN66" s="822"/>
      <c r="AO66" s="823"/>
      <c r="AP66" s="827" t="s">
        <v>422</v>
      </c>
      <c r="AQ66" s="828"/>
      <c r="AR66" s="828"/>
      <c r="AS66" s="828"/>
      <c r="AT66" s="829"/>
      <c r="AU66" s="827" t="s">
        <v>423</v>
      </c>
      <c r="AV66" s="828"/>
      <c r="AW66" s="828"/>
      <c r="AX66" s="828"/>
      <c r="AY66" s="829"/>
      <c r="AZ66" s="827" t="s">
        <v>379</v>
      </c>
      <c r="BA66" s="828"/>
      <c r="BB66" s="828"/>
      <c r="BC66" s="828"/>
      <c r="BD66" s="834"/>
      <c r="BE66" s="256"/>
      <c r="BF66" s="256"/>
      <c r="BG66" s="256"/>
      <c r="BH66" s="256"/>
      <c r="BI66" s="256"/>
      <c r="BJ66" s="256"/>
      <c r="BK66" s="256"/>
      <c r="BL66" s="256"/>
      <c r="BM66" s="256"/>
      <c r="BN66" s="256"/>
      <c r="BO66" s="256"/>
      <c r="BP66" s="256"/>
      <c r="BQ66" s="253">
        <v>60</v>
      </c>
      <c r="BR66" s="258"/>
      <c r="BS66" s="959"/>
      <c r="BT66" s="960"/>
      <c r="BU66" s="960"/>
      <c r="BV66" s="960"/>
      <c r="BW66" s="960"/>
      <c r="BX66" s="960"/>
      <c r="BY66" s="960"/>
      <c r="BZ66" s="960"/>
      <c r="CA66" s="960"/>
      <c r="CB66" s="960"/>
      <c r="CC66" s="960"/>
      <c r="CD66" s="960"/>
      <c r="CE66" s="960"/>
      <c r="CF66" s="960"/>
      <c r="CG66" s="961"/>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53"/>
      <c r="DW66" s="954"/>
      <c r="DX66" s="954"/>
      <c r="DY66" s="954"/>
      <c r="DZ66" s="955"/>
      <c r="EA66" s="237"/>
    </row>
    <row r="67" spans="1:131" s="238" customFormat="1" ht="26.25" customHeight="1" thickBot="1" x14ac:dyDescent="0.2">
      <c r="A67" s="824"/>
      <c r="B67" s="825"/>
      <c r="C67" s="825"/>
      <c r="D67" s="825"/>
      <c r="E67" s="825"/>
      <c r="F67" s="825"/>
      <c r="G67" s="825"/>
      <c r="H67" s="825"/>
      <c r="I67" s="825"/>
      <c r="J67" s="825"/>
      <c r="K67" s="825"/>
      <c r="L67" s="825"/>
      <c r="M67" s="825"/>
      <c r="N67" s="825"/>
      <c r="O67" s="825"/>
      <c r="P67" s="826"/>
      <c r="Q67" s="830"/>
      <c r="R67" s="831"/>
      <c r="S67" s="831"/>
      <c r="T67" s="831"/>
      <c r="U67" s="832"/>
      <c r="V67" s="830"/>
      <c r="W67" s="831"/>
      <c r="X67" s="831"/>
      <c r="Y67" s="831"/>
      <c r="Z67" s="832"/>
      <c r="AA67" s="830"/>
      <c r="AB67" s="831"/>
      <c r="AC67" s="831"/>
      <c r="AD67" s="831"/>
      <c r="AE67" s="832"/>
      <c r="AF67" s="950"/>
      <c r="AG67" s="915"/>
      <c r="AH67" s="915"/>
      <c r="AI67" s="915"/>
      <c r="AJ67" s="951"/>
      <c r="AK67" s="952"/>
      <c r="AL67" s="825"/>
      <c r="AM67" s="825"/>
      <c r="AN67" s="825"/>
      <c r="AO67" s="826"/>
      <c r="AP67" s="830"/>
      <c r="AQ67" s="831"/>
      <c r="AR67" s="831"/>
      <c r="AS67" s="831"/>
      <c r="AT67" s="832"/>
      <c r="AU67" s="830"/>
      <c r="AV67" s="831"/>
      <c r="AW67" s="831"/>
      <c r="AX67" s="831"/>
      <c r="AY67" s="832"/>
      <c r="AZ67" s="830"/>
      <c r="BA67" s="831"/>
      <c r="BB67" s="831"/>
      <c r="BC67" s="831"/>
      <c r="BD67" s="836"/>
      <c r="BE67" s="256"/>
      <c r="BF67" s="256"/>
      <c r="BG67" s="256"/>
      <c r="BH67" s="256"/>
      <c r="BI67" s="256"/>
      <c r="BJ67" s="256"/>
      <c r="BK67" s="256"/>
      <c r="BL67" s="256"/>
      <c r="BM67" s="256"/>
      <c r="BN67" s="256"/>
      <c r="BO67" s="256"/>
      <c r="BP67" s="256"/>
      <c r="BQ67" s="253">
        <v>61</v>
      </c>
      <c r="BR67" s="258"/>
      <c r="BS67" s="959"/>
      <c r="BT67" s="960"/>
      <c r="BU67" s="960"/>
      <c r="BV67" s="960"/>
      <c r="BW67" s="960"/>
      <c r="BX67" s="960"/>
      <c r="BY67" s="960"/>
      <c r="BZ67" s="960"/>
      <c r="CA67" s="960"/>
      <c r="CB67" s="960"/>
      <c r="CC67" s="960"/>
      <c r="CD67" s="960"/>
      <c r="CE67" s="960"/>
      <c r="CF67" s="960"/>
      <c r="CG67" s="961"/>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53"/>
      <c r="DW67" s="954"/>
      <c r="DX67" s="954"/>
      <c r="DY67" s="954"/>
      <c r="DZ67" s="955"/>
      <c r="EA67" s="237"/>
    </row>
    <row r="68" spans="1:131" s="238" customFormat="1" ht="26.25" customHeight="1" thickTop="1" x14ac:dyDescent="0.15">
      <c r="A68" s="249">
        <v>1</v>
      </c>
      <c r="B68" s="812" t="s">
        <v>585</v>
      </c>
      <c r="C68" s="813"/>
      <c r="D68" s="813"/>
      <c r="E68" s="813"/>
      <c r="F68" s="813"/>
      <c r="G68" s="813"/>
      <c r="H68" s="813"/>
      <c r="I68" s="813"/>
      <c r="J68" s="813"/>
      <c r="K68" s="813"/>
      <c r="L68" s="813"/>
      <c r="M68" s="813"/>
      <c r="N68" s="813"/>
      <c r="O68" s="813"/>
      <c r="P68" s="814"/>
      <c r="Q68" s="816">
        <v>15914</v>
      </c>
      <c r="R68" s="815"/>
      <c r="S68" s="815"/>
      <c r="T68" s="815"/>
      <c r="U68" s="815"/>
      <c r="V68" s="815">
        <v>15890</v>
      </c>
      <c r="W68" s="815"/>
      <c r="X68" s="815"/>
      <c r="Y68" s="815"/>
      <c r="Z68" s="815"/>
      <c r="AA68" s="815">
        <v>24</v>
      </c>
      <c r="AB68" s="815"/>
      <c r="AC68" s="815"/>
      <c r="AD68" s="815"/>
      <c r="AE68" s="815"/>
      <c r="AF68" s="815">
        <v>24</v>
      </c>
      <c r="AG68" s="815"/>
      <c r="AH68" s="815"/>
      <c r="AI68" s="815"/>
      <c r="AJ68" s="815"/>
      <c r="AK68" s="815">
        <v>82</v>
      </c>
      <c r="AL68" s="815"/>
      <c r="AM68" s="815"/>
      <c r="AN68" s="815"/>
      <c r="AO68" s="815"/>
      <c r="AP68" s="815" t="s">
        <v>519</v>
      </c>
      <c r="AQ68" s="815"/>
      <c r="AR68" s="815"/>
      <c r="AS68" s="815"/>
      <c r="AT68" s="815"/>
      <c r="AU68" s="815" t="s">
        <v>519</v>
      </c>
      <c r="AV68" s="815"/>
      <c r="AW68" s="815"/>
      <c r="AX68" s="815"/>
      <c r="AY68" s="815"/>
      <c r="AZ68" s="962"/>
      <c r="BA68" s="962"/>
      <c r="BB68" s="962"/>
      <c r="BC68" s="962"/>
      <c r="BD68" s="963"/>
      <c r="BE68" s="256"/>
      <c r="BF68" s="256"/>
      <c r="BG68" s="256"/>
      <c r="BH68" s="256"/>
      <c r="BI68" s="256"/>
      <c r="BJ68" s="256"/>
      <c r="BK68" s="256"/>
      <c r="BL68" s="256"/>
      <c r="BM68" s="256"/>
      <c r="BN68" s="256"/>
      <c r="BO68" s="256"/>
      <c r="BP68" s="256"/>
      <c r="BQ68" s="253">
        <v>62</v>
      </c>
      <c r="BR68" s="258"/>
      <c r="BS68" s="959"/>
      <c r="BT68" s="960"/>
      <c r="BU68" s="960"/>
      <c r="BV68" s="960"/>
      <c r="BW68" s="960"/>
      <c r="BX68" s="960"/>
      <c r="BY68" s="960"/>
      <c r="BZ68" s="960"/>
      <c r="CA68" s="960"/>
      <c r="CB68" s="960"/>
      <c r="CC68" s="960"/>
      <c r="CD68" s="960"/>
      <c r="CE68" s="960"/>
      <c r="CF68" s="960"/>
      <c r="CG68" s="961"/>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53"/>
      <c r="DW68" s="954"/>
      <c r="DX68" s="954"/>
      <c r="DY68" s="954"/>
      <c r="DZ68" s="955"/>
      <c r="EA68" s="237"/>
    </row>
    <row r="69" spans="1:131" s="238" customFormat="1" ht="26.25" customHeight="1" x14ac:dyDescent="0.15">
      <c r="A69" s="252">
        <v>2</v>
      </c>
      <c r="B69" s="807" t="s">
        <v>586</v>
      </c>
      <c r="C69" s="808"/>
      <c r="D69" s="808"/>
      <c r="E69" s="808"/>
      <c r="F69" s="808"/>
      <c r="G69" s="808"/>
      <c r="H69" s="808"/>
      <c r="I69" s="808"/>
      <c r="J69" s="808"/>
      <c r="K69" s="808"/>
      <c r="L69" s="808"/>
      <c r="M69" s="808"/>
      <c r="N69" s="808"/>
      <c r="O69" s="808"/>
      <c r="P69" s="809"/>
      <c r="Q69" s="806">
        <v>138</v>
      </c>
      <c r="R69" s="805"/>
      <c r="S69" s="805"/>
      <c r="T69" s="805"/>
      <c r="U69" s="805"/>
      <c r="V69" s="805">
        <v>137</v>
      </c>
      <c r="W69" s="805"/>
      <c r="X69" s="805"/>
      <c r="Y69" s="805"/>
      <c r="Z69" s="805"/>
      <c r="AA69" s="805">
        <v>1</v>
      </c>
      <c r="AB69" s="805"/>
      <c r="AC69" s="805"/>
      <c r="AD69" s="805"/>
      <c r="AE69" s="805"/>
      <c r="AF69" s="805">
        <v>1</v>
      </c>
      <c r="AG69" s="805"/>
      <c r="AH69" s="805"/>
      <c r="AI69" s="805"/>
      <c r="AJ69" s="805"/>
      <c r="AK69" s="805">
        <v>26</v>
      </c>
      <c r="AL69" s="805"/>
      <c r="AM69" s="805"/>
      <c r="AN69" s="805"/>
      <c r="AO69" s="805"/>
      <c r="AP69" s="805" t="s">
        <v>519</v>
      </c>
      <c r="AQ69" s="805"/>
      <c r="AR69" s="805"/>
      <c r="AS69" s="805"/>
      <c r="AT69" s="805"/>
      <c r="AU69" s="805" t="s">
        <v>519</v>
      </c>
      <c r="AV69" s="805"/>
      <c r="AW69" s="805"/>
      <c r="AX69" s="805"/>
      <c r="AY69" s="805"/>
      <c r="AZ69" s="964"/>
      <c r="BA69" s="964"/>
      <c r="BB69" s="964"/>
      <c r="BC69" s="964"/>
      <c r="BD69" s="965"/>
      <c r="BE69" s="256"/>
      <c r="BF69" s="256"/>
      <c r="BG69" s="256"/>
      <c r="BH69" s="256"/>
      <c r="BI69" s="256"/>
      <c r="BJ69" s="256"/>
      <c r="BK69" s="256"/>
      <c r="BL69" s="256"/>
      <c r="BM69" s="256"/>
      <c r="BN69" s="256"/>
      <c r="BO69" s="256"/>
      <c r="BP69" s="256"/>
      <c r="BQ69" s="253">
        <v>63</v>
      </c>
      <c r="BR69" s="258"/>
      <c r="BS69" s="959"/>
      <c r="BT69" s="960"/>
      <c r="BU69" s="960"/>
      <c r="BV69" s="960"/>
      <c r="BW69" s="960"/>
      <c r="BX69" s="960"/>
      <c r="BY69" s="960"/>
      <c r="BZ69" s="960"/>
      <c r="CA69" s="960"/>
      <c r="CB69" s="960"/>
      <c r="CC69" s="960"/>
      <c r="CD69" s="960"/>
      <c r="CE69" s="960"/>
      <c r="CF69" s="960"/>
      <c r="CG69" s="961"/>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53"/>
      <c r="DW69" s="954"/>
      <c r="DX69" s="954"/>
      <c r="DY69" s="954"/>
      <c r="DZ69" s="955"/>
      <c r="EA69" s="237"/>
    </row>
    <row r="70" spans="1:131" s="238" customFormat="1" ht="26.25" customHeight="1" x14ac:dyDescent="0.15">
      <c r="A70" s="252">
        <v>3</v>
      </c>
      <c r="B70" s="807" t="s">
        <v>587</v>
      </c>
      <c r="C70" s="808"/>
      <c r="D70" s="808"/>
      <c r="E70" s="808"/>
      <c r="F70" s="808"/>
      <c r="G70" s="808"/>
      <c r="H70" s="808"/>
      <c r="I70" s="808"/>
      <c r="J70" s="808"/>
      <c r="K70" s="808"/>
      <c r="L70" s="808"/>
      <c r="M70" s="808"/>
      <c r="N70" s="808"/>
      <c r="O70" s="808"/>
      <c r="P70" s="809"/>
      <c r="Q70" s="806">
        <v>533</v>
      </c>
      <c r="R70" s="805"/>
      <c r="S70" s="805"/>
      <c r="T70" s="805"/>
      <c r="U70" s="805"/>
      <c r="V70" s="805">
        <v>304</v>
      </c>
      <c r="W70" s="805"/>
      <c r="X70" s="805"/>
      <c r="Y70" s="805"/>
      <c r="Z70" s="805"/>
      <c r="AA70" s="805">
        <v>228</v>
      </c>
      <c r="AB70" s="805"/>
      <c r="AC70" s="805"/>
      <c r="AD70" s="805"/>
      <c r="AE70" s="805"/>
      <c r="AF70" s="805">
        <v>228</v>
      </c>
      <c r="AG70" s="805"/>
      <c r="AH70" s="805"/>
      <c r="AI70" s="805"/>
      <c r="AJ70" s="805"/>
      <c r="AK70" s="805" t="s">
        <v>519</v>
      </c>
      <c r="AL70" s="805"/>
      <c r="AM70" s="805"/>
      <c r="AN70" s="805"/>
      <c r="AO70" s="805"/>
      <c r="AP70" s="805" t="s">
        <v>519</v>
      </c>
      <c r="AQ70" s="805"/>
      <c r="AR70" s="805"/>
      <c r="AS70" s="805"/>
      <c r="AT70" s="805"/>
      <c r="AU70" s="805" t="s">
        <v>519</v>
      </c>
      <c r="AV70" s="805"/>
      <c r="AW70" s="805"/>
      <c r="AX70" s="805"/>
      <c r="AY70" s="805"/>
      <c r="AZ70" s="964"/>
      <c r="BA70" s="964"/>
      <c r="BB70" s="964"/>
      <c r="BC70" s="964"/>
      <c r="BD70" s="965"/>
      <c r="BE70" s="256"/>
      <c r="BF70" s="256"/>
      <c r="BG70" s="256"/>
      <c r="BH70" s="256"/>
      <c r="BI70" s="256"/>
      <c r="BJ70" s="256"/>
      <c r="BK70" s="256"/>
      <c r="BL70" s="256"/>
      <c r="BM70" s="256"/>
      <c r="BN70" s="256"/>
      <c r="BO70" s="256"/>
      <c r="BP70" s="256"/>
      <c r="BQ70" s="253">
        <v>64</v>
      </c>
      <c r="BR70" s="258"/>
      <c r="BS70" s="959"/>
      <c r="BT70" s="960"/>
      <c r="BU70" s="960"/>
      <c r="BV70" s="960"/>
      <c r="BW70" s="960"/>
      <c r="BX70" s="960"/>
      <c r="BY70" s="960"/>
      <c r="BZ70" s="960"/>
      <c r="CA70" s="960"/>
      <c r="CB70" s="960"/>
      <c r="CC70" s="960"/>
      <c r="CD70" s="960"/>
      <c r="CE70" s="960"/>
      <c r="CF70" s="960"/>
      <c r="CG70" s="961"/>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53"/>
      <c r="DW70" s="954"/>
      <c r="DX70" s="954"/>
      <c r="DY70" s="954"/>
      <c r="DZ70" s="955"/>
      <c r="EA70" s="237"/>
    </row>
    <row r="71" spans="1:131" s="238" customFormat="1" ht="26.25" customHeight="1" x14ac:dyDescent="0.15">
      <c r="A71" s="252">
        <v>4</v>
      </c>
      <c r="B71" s="807" t="s">
        <v>588</v>
      </c>
      <c r="C71" s="808"/>
      <c r="D71" s="808"/>
      <c r="E71" s="808"/>
      <c r="F71" s="808"/>
      <c r="G71" s="808"/>
      <c r="H71" s="808"/>
      <c r="I71" s="808"/>
      <c r="J71" s="808"/>
      <c r="K71" s="808"/>
      <c r="L71" s="808"/>
      <c r="M71" s="808"/>
      <c r="N71" s="808"/>
      <c r="O71" s="808"/>
      <c r="P71" s="809"/>
      <c r="Q71" s="806">
        <v>977</v>
      </c>
      <c r="R71" s="805"/>
      <c r="S71" s="805"/>
      <c r="T71" s="805"/>
      <c r="U71" s="805"/>
      <c r="V71" s="805">
        <v>970</v>
      </c>
      <c r="W71" s="805"/>
      <c r="X71" s="805"/>
      <c r="Y71" s="805"/>
      <c r="Z71" s="805"/>
      <c r="AA71" s="805">
        <v>7</v>
      </c>
      <c r="AB71" s="805"/>
      <c r="AC71" s="805"/>
      <c r="AD71" s="805"/>
      <c r="AE71" s="805"/>
      <c r="AF71" s="805">
        <v>7</v>
      </c>
      <c r="AG71" s="805"/>
      <c r="AH71" s="805"/>
      <c r="AI71" s="805"/>
      <c r="AJ71" s="805"/>
      <c r="AK71" s="805" t="s">
        <v>519</v>
      </c>
      <c r="AL71" s="805"/>
      <c r="AM71" s="805"/>
      <c r="AN71" s="805"/>
      <c r="AO71" s="805"/>
      <c r="AP71" s="805" t="s">
        <v>519</v>
      </c>
      <c r="AQ71" s="805"/>
      <c r="AR71" s="805"/>
      <c r="AS71" s="805"/>
      <c r="AT71" s="805"/>
      <c r="AU71" s="805" t="s">
        <v>519</v>
      </c>
      <c r="AV71" s="805"/>
      <c r="AW71" s="805"/>
      <c r="AX71" s="805"/>
      <c r="AY71" s="805"/>
      <c r="AZ71" s="964"/>
      <c r="BA71" s="964"/>
      <c r="BB71" s="964"/>
      <c r="BC71" s="964"/>
      <c r="BD71" s="965"/>
      <c r="BE71" s="256"/>
      <c r="BF71" s="256"/>
      <c r="BG71" s="256"/>
      <c r="BH71" s="256"/>
      <c r="BI71" s="256"/>
      <c r="BJ71" s="256"/>
      <c r="BK71" s="256"/>
      <c r="BL71" s="256"/>
      <c r="BM71" s="256"/>
      <c r="BN71" s="256"/>
      <c r="BO71" s="256"/>
      <c r="BP71" s="256"/>
      <c r="BQ71" s="253">
        <v>65</v>
      </c>
      <c r="BR71" s="258"/>
      <c r="BS71" s="959"/>
      <c r="BT71" s="960"/>
      <c r="BU71" s="960"/>
      <c r="BV71" s="960"/>
      <c r="BW71" s="960"/>
      <c r="BX71" s="960"/>
      <c r="BY71" s="960"/>
      <c r="BZ71" s="960"/>
      <c r="CA71" s="960"/>
      <c r="CB71" s="960"/>
      <c r="CC71" s="960"/>
      <c r="CD71" s="960"/>
      <c r="CE71" s="960"/>
      <c r="CF71" s="960"/>
      <c r="CG71" s="961"/>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53"/>
      <c r="DW71" s="954"/>
      <c r="DX71" s="954"/>
      <c r="DY71" s="954"/>
      <c r="DZ71" s="955"/>
      <c r="EA71" s="237"/>
    </row>
    <row r="72" spans="1:131" s="238" customFormat="1" ht="26.25" customHeight="1" x14ac:dyDescent="0.15">
      <c r="A72" s="252">
        <v>5</v>
      </c>
      <c r="B72" s="807" t="s">
        <v>589</v>
      </c>
      <c r="C72" s="808"/>
      <c r="D72" s="808"/>
      <c r="E72" s="808"/>
      <c r="F72" s="808"/>
      <c r="G72" s="808"/>
      <c r="H72" s="808"/>
      <c r="I72" s="808"/>
      <c r="J72" s="808"/>
      <c r="K72" s="808"/>
      <c r="L72" s="808"/>
      <c r="M72" s="808"/>
      <c r="N72" s="808"/>
      <c r="O72" s="808"/>
      <c r="P72" s="809"/>
      <c r="Q72" s="806">
        <v>344041</v>
      </c>
      <c r="R72" s="805"/>
      <c r="S72" s="805"/>
      <c r="T72" s="805"/>
      <c r="U72" s="805"/>
      <c r="V72" s="805">
        <v>337196</v>
      </c>
      <c r="W72" s="805"/>
      <c r="X72" s="805"/>
      <c r="Y72" s="805"/>
      <c r="Z72" s="805"/>
      <c r="AA72" s="805">
        <v>6844</v>
      </c>
      <c r="AB72" s="805"/>
      <c r="AC72" s="805"/>
      <c r="AD72" s="805"/>
      <c r="AE72" s="805"/>
      <c r="AF72" s="805">
        <v>6844</v>
      </c>
      <c r="AG72" s="805"/>
      <c r="AH72" s="805"/>
      <c r="AI72" s="805"/>
      <c r="AJ72" s="805"/>
      <c r="AK72" s="805">
        <v>2633</v>
      </c>
      <c r="AL72" s="805"/>
      <c r="AM72" s="805"/>
      <c r="AN72" s="805"/>
      <c r="AO72" s="805"/>
      <c r="AP72" s="805" t="s">
        <v>519</v>
      </c>
      <c r="AQ72" s="805"/>
      <c r="AR72" s="805"/>
      <c r="AS72" s="805"/>
      <c r="AT72" s="805"/>
      <c r="AU72" s="805" t="s">
        <v>519</v>
      </c>
      <c r="AV72" s="805"/>
      <c r="AW72" s="805"/>
      <c r="AX72" s="805"/>
      <c r="AY72" s="805"/>
      <c r="AZ72" s="964"/>
      <c r="BA72" s="964"/>
      <c r="BB72" s="964"/>
      <c r="BC72" s="964"/>
      <c r="BD72" s="965"/>
      <c r="BE72" s="256"/>
      <c r="BF72" s="256"/>
      <c r="BG72" s="256"/>
      <c r="BH72" s="256"/>
      <c r="BI72" s="256"/>
      <c r="BJ72" s="256"/>
      <c r="BK72" s="256"/>
      <c r="BL72" s="256"/>
      <c r="BM72" s="256"/>
      <c r="BN72" s="256"/>
      <c r="BO72" s="256"/>
      <c r="BP72" s="256"/>
      <c r="BQ72" s="253">
        <v>66</v>
      </c>
      <c r="BR72" s="258"/>
      <c r="BS72" s="959"/>
      <c r="BT72" s="960"/>
      <c r="BU72" s="960"/>
      <c r="BV72" s="960"/>
      <c r="BW72" s="960"/>
      <c r="BX72" s="960"/>
      <c r="BY72" s="960"/>
      <c r="BZ72" s="960"/>
      <c r="CA72" s="960"/>
      <c r="CB72" s="960"/>
      <c r="CC72" s="960"/>
      <c r="CD72" s="960"/>
      <c r="CE72" s="960"/>
      <c r="CF72" s="960"/>
      <c r="CG72" s="961"/>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53"/>
      <c r="DW72" s="954"/>
      <c r="DX72" s="954"/>
      <c r="DY72" s="954"/>
      <c r="DZ72" s="955"/>
      <c r="EA72" s="237"/>
    </row>
    <row r="73" spans="1:131" s="238" customFormat="1" ht="26.25" customHeight="1" x14ac:dyDescent="0.15">
      <c r="A73" s="252">
        <v>6</v>
      </c>
      <c r="B73" s="807" t="s">
        <v>590</v>
      </c>
      <c r="C73" s="808"/>
      <c r="D73" s="808"/>
      <c r="E73" s="808"/>
      <c r="F73" s="808"/>
      <c r="G73" s="808"/>
      <c r="H73" s="808"/>
      <c r="I73" s="808"/>
      <c r="J73" s="808"/>
      <c r="K73" s="808"/>
      <c r="L73" s="808"/>
      <c r="M73" s="808"/>
      <c r="N73" s="808"/>
      <c r="O73" s="808"/>
      <c r="P73" s="809"/>
      <c r="Q73" s="806">
        <v>337</v>
      </c>
      <c r="R73" s="805"/>
      <c r="S73" s="805"/>
      <c r="T73" s="805"/>
      <c r="U73" s="805"/>
      <c r="V73" s="805">
        <v>274</v>
      </c>
      <c r="W73" s="805"/>
      <c r="X73" s="805"/>
      <c r="Y73" s="805"/>
      <c r="Z73" s="805"/>
      <c r="AA73" s="805">
        <v>63</v>
      </c>
      <c r="AB73" s="805"/>
      <c r="AC73" s="805"/>
      <c r="AD73" s="805"/>
      <c r="AE73" s="805"/>
      <c r="AF73" s="805">
        <v>63</v>
      </c>
      <c r="AG73" s="805"/>
      <c r="AH73" s="805"/>
      <c r="AI73" s="805"/>
      <c r="AJ73" s="805"/>
      <c r="AK73" s="805" t="s">
        <v>519</v>
      </c>
      <c r="AL73" s="805"/>
      <c r="AM73" s="805"/>
      <c r="AN73" s="805"/>
      <c r="AO73" s="805"/>
      <c r="AP73" s="805" t="s">
        <v>519</v>
      </c>
      <c r="AQ73" s="805"/>
      <c r="AR73" s="805"/>
      <c r="AS73" s="805"/>
      <c r="AT73" s="805"/>
      <c r="AU73" s="805" t="s">
        <v>519</v>
      </c>
      <c r="AV73" s="805"/>
      <c r="AW73" s="805"/>
      <c r="AX73" s="805"/>
      <c r="AY73" s="805"/>
      <c r="AZ73" s="964"/>
      <c r="BA73" s="964"/>
      <c r="BB73" s="964"/>
      <c r="BC73" s="964"/>
      <c r="BD73" s="965"/>
      <c r="BE73" s="256"/>
      <c r="BF73" s="256"/>
      <c r="BG73" s="256"/>
      <c r="BH73" s="256"/>
      <c r="BI73" s="256"/>
      <c r="BJ73" s="256"/>
      <c r="BK73" s="256"/>
      <c r="BL73" s="256"/>
      <c r="BM73" s="256"/>
      <c r="BN73" s="256"/>
      <c r="BO73" s="256"/>
      <c r="BP73" s="256"/>
      <c r="BQ73" s="253">
        <v>67</v>
      </c>
      <c r="BR73" s="258"/>
      <c r="BS73" s="959"/>
      <c r="BT73" s="960"/>
      <c r="BU73" s="960"/>
      <c r="BV73" s="960"/>
      <c r="BW73" s="960"/>
      <c r="BX73" s="960"/>
      <c r="BY73" s="960"/>
      <c r="BZ73" s="960"/>
      <c r="CA73" s="960"/>
      <c r="CB73" s="960"/>
      <c r="CC73" s="960"/>
      <c r="CD73" s="960"/>
      <c r="CE73" s="960"/>
      <c r="CF73" s="960"/>
      <c r="CG73" s="961"/>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53"/>
      <c r="DW73" s="954"/>
      <c r="DX73" s="954"/>
      <c r="DY73" s="954"/>
      <c r="DZ73" s="955"/>
      <c r="EA73" s="237"/>
    </row>
    <row r="74" spans="1:131" s="238" customFormat="1" ht="26.25" customHeight="1" x14ac:dyDescent="0.15">
      <c r="A74" s="252">
        <v>7</v>
      </c>
      <c r="B74" s="807" t="s">
        <v>591</v>
      </c>
      <c r="C74" s="808"/>
      <c r="D74" s="808"/>
      <c r="E74" s="808"/>
      <c r="F74" s="808"/>
      <c r="G74" s="808"/>
      <c r="H74" s="808"/>
      <c r="I74" s="808"/>
      <c r="J74" s="808"/>
      <c r="K74" s="808"/>
      <c r="L74" s="808"/>
      <c r="M74" s="808"/>
      <c r="N74" s="808"/>
      <c r="O74" s="808"/>
      <c r="P74" s="809"/>
      <c r="Q74" s="806">
        <v>6276</v>
      </c>
      <c r="R74" s="805"/>
      <c r="S74" s="805"/>
      <c r="T74" s="805"/>
      <c r="U74" s="805"/>
      <c r="V74" s="805">
        <v>5979</v>
      </c>
      <c r="W74" s="805"/>
      <c r="X74" s="805"/>
      <c r="Y74" s="805"/>
      <c r="Z74" s="805"/>
      <c r="AA74" s="805">
        <v>298</v>
      </c>
      <c r="AB74" s="805"/>
      <c r="AC74" s="805"/>
      <c r="AD74" s="805"/>
      <c r="AE74" s="805"/>
      <c r="AF74" s="805">
        <v>286</v>
      </c>
      <c r="AG74" s="805"/>
      <c r="AH74" s="805"/>
      <c r="AI74" s="805"/>
      <c r="AJ74" s="805"/>
      <c r="AK74" s="805" t="s">
        <v>519</v>
      </c>
      <c r="AL74" s="805"/>
      <c r="AM74" s="805"/>
      <c r="AN74" s="805"/>
      <c r="AO74" s="805"/>
      <c r="AP74" s="805">
        <v>7271</v>
      </c>
      <c r="AQ74" s="805"/>
      <c r="AR74" s="805"/>
      <c r="AS74" s="805"/>
      <c r="AT74" s="805"/>
      <c r="AU74" s="805">
        <v>1197</v>
      </c>
      <c r="AV74" s="805"/>
      <c r="AW74" s="805"/>
      <c r="AX74" s="805"/>
      <c r="AY74" s="805"/>
      <c r="AZ74" s="964"/>
      <c r="BA74" s="964"/>
      <c r="BB74" s="964"/>
      <c r="BC74" s="964"/>
      <c r="BD74" s="965"/>
      <c r="BE74" s="256"/>
      <c r="BF74" s="256"/>
      <c r="BG74" s="256"/>
      <c r="BH74" s="256"/>
      <c r="BI74" s="256"/>
      <c r="BJ74" s="256"/>
      <c r="BK74" s="256"/>
      <c r="BL74" s="256"/>
      <c r="BM74" s="256"/>
      <c r="BN74" s="256"/>
      <c r="BO74" s="256"/>
      <c r="BP74" s="256"/>
      <c r="BQ74" s="253">
        <v>68</v>
      </c>
      <c r="BR74" s="258"/>
      <c r="BS74" s="959"/>
      <c r="BT74" s="960"/>
      <c r="BU74" s="960"/>
      <c r="BV74" s="960"/>
      <c r="BW74" s="960"/>
      <c r="BX74" s="960"/>
      <c r="BY74" s="960"/>
      <c r="BZ74" s="960"/>
      <c r="CA74" s="960"/>
      <c r="CB74" s="960"/>
      <c r="CC74" s="960"/>
      <c r="CD74" s="960"/>
      <c r="CE74" s="960"/>
      <c r="CF74" s="960"/>
      <c r="CG74" s="961"/>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53"/>
      <c r="DW74" s="954"/>
      <c r="DX74" s="954"/>
      <c r="DY74" s="954"/>
      <c r="DZ74" s="955"/>
      <c r="EA74" s="237"/>
    </row>
    <row r="75" spans="1:131" s="238" customFormat="1" ht="26.25" customHeight="1" x14ac:dyDescent="0.15">
      <c r="A75" s="252">
        <v>8</v>
      </c>
      <c r="B75" s="807" t="s">
        <v>592</v>
      </c>
      <c r="C75" s="808"/>
      <c r="D75" s="808"/>
      <c r="E75" s="808"/>
      <c r="F75" s="808"/>
      <c r="G75" s="808"/>
      <c r="H75" s="808"/>
      <c r="I75" s="808"/>
      <c r="J75" s="808"/>
      <c r="K75" s="808"/>
      <c r="L75" s="808"/>
      <c r="M75" s="808"/>
      <c r="N75" s="808"/>
      <c r="O75" s="808"/>
      <c r="P75" s="809"/>
      <c r="Q75" s="804">
        <v>4410</v>
      </c>
      <c r="R75" s="802"/>
      <c r="S75" s="802"/>
      <c r="T75" s="802"/>
      <c r="U75" s="803"/>
      <c r="V75" s="801">
        <v>4309</v>
      </c>
      <c r="W75" s="802"/>
      <c r="X75" s="802"/>
      <c r="Y75" s="802"/>
      <c r="Z75" s="803"/>
      <c r="AA75" s="801">
        <v>101</v>
      </c>
      <c r="AB75" s="802"/>
      <c r="AC75" s="802"/>
      <c r="AD75" s="802"/>
      <c r="AE75" s="803"/>
      <c r="AF75" s="801">
        <v>101</v>
      </c>
      <c r="AG75" s="802"/>
      <c r="AH75" s="802"/>
      <c r="AI75" s="802"/>
      <c r="AJ75" s="803"/>
      <c r="AK75" s="801" t="s">
        <v>519</v>
      </c>
      <c r="AL75" s="802"/>
      <c r="AM75" s="802"/>
      <c r="AN75" s="802"/>
      <c r="AO75" s="803"/>
      <c r="AP75" s="801">
        <v>717</v>
      </c>
      <c r="AQ75" s="802"/>
      <c r="AR75" s="802"/>
      <c r="AS75" s="802"/>
      <c r="AT75" s="803"/>
      <c r="AU75" s="801">
        <v>54</v>
      </c>
      <c r="AV75" s="802"/>
      <c r="AW75" s="802"/>
      <c r="AX75" s="802"/>
      <c r="AY75" s="803"/>
      <c r="AZ75" s="964"/>
      <c r="BA75" s="964"/>
      <c r="BB75" s="964"/>
      <c r="BC75" s="964"/>
      <c r="BD75" s="965"/>
      <c r="BE75" s="256"/>
      <c r="BF75" s="256"/>
      <c r="BG75" s="256"/>
      <c r="BH75" s="256"/>
      <c r="BI75" s="256"/>
      <c r="BJ75" s="256"/>
      <c r="BK75" s="256"/>
      <c r="BL75" s="256"/>
      <c r="BM75" s="256"/>
      <c r="BN75" s="256"/>
      <c r="BO75" s="256"/>
      <c r="BP75" s="256"/>
      <c r="BQ75" s="253">
        <v>69</v>
      </c>
      <c r="BR75" s="258"/>
      <c r="BS75" s="959"/>
      <c r="BT75" s="960"/>
      <c r="BU75" s="960"/>
      <c r="BV75" s="960"/>
      <c r="BW75" s="960"/>
      <c r="BX75" s="960"/>
      <c r="BY75" s="960"/>
      <c r="BZ75" s="960"/>
      <c r="CA75" s="960"/>
      <c r="CB75" s="960"/>
      <c r="CC75" s="960"/>
      <c r="CD75" s="960"/>
      <c r="CE75" s="960"/>
      <c r="CF75" s="960"/>
      <c r="CG75" s="961"/>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53"/>
      <c r="DW75" s="954"/>
      <c r="DX75" s="954"/>
      <c r="DY75" s="954"/>
      <c r="DZ75" s="955"/>
      <c r="EA75" s="237"/>
    </row>
    <row r="76" spans="1:131" s="238" customFormat="1" ht="26.25" customHeight="1" x14ac:dyDescent="0.15">
      <c r="A76" s="252">
        <v>9</v>
      </c>
      <c r="B76" s="807" t="s">
        <v>593</v>
      </c>
      <c r="C76" s="808"/>
      <c r="D76" s="808"/>
      <c r="E76" s="808"/>
      <c r="F76" s="808"/>
      <c r="G76" s="808"/>
      <c r="H76" s="808"/>
      <c r="I76" s="808"/>
      <c r="J76" s="808"/>
      <c r="K76" s="808"/>
      <c r="L76" s="808"/>
      <c r="M76" s="808"/>
      <c r="N76" s="808"/>
      <c r="O76" s="808"/>
      <c r="P76" s="809"/>
      <c r="Q76" s="804">
        <v>204</v>
      </c>
      <c r="R76" s="802"/>
      <c r="S76" s="802"/>
      <c r="T76" s="802"/>
      <c r="U76" s="803"/>
      <c r="V76" s="801">
        <v>196</v>
      </c>
      <c r="W76" s="802"/>
      <c r="X76" s="802"/>
      <c r="Y76" s="802"/>
      <c r="Z76" s="803"/>
      <c r="AA76" s="801">
        <v>8</v>
      </c>
      <c r="AB76" s="802"/>
      <c r="AC76" s="802"/>
      <c r="AD76" s="802"/>
      <c r="AE76" s="803"/>
      <c r="AF76" s="801">
        <v>8</v>
      </c>
      <c r="AG76" s="802"/>
      <c r="AH76" s="802"/>
      <c r="AI76" s="802"/>
      <c r="AJ76" s="803"/>
      <c r="AK76" s="801">
        <v>1</v>
      </c>
      <c r="AL76" s="802"/>
      <c r="AM76" s="802"/>
      <c r="AN76" s="802"/>
      <c r="AO76" s="803"/>
      <c r="AP76" s="801">
        <v>210</v>
      </c>
      <c r="AQ76" s="802"/>
      <c r="AR76" s="802"/>
      <c r="AS76" s="802"/>
      <c r="AT76" s="803"/>
      <c r="AU76" s="801">
        <v>7</v>
      </c>
      <c r="AV76" s="802"/>
      <c r="AW76" s="802"/>
      <c r="AX76" s="802"/>
      <c r="AY76" s="803"/>
      <c r="AZ76" s="964"/>
      <c r="BA76" s="964"/>
      <c r="BB76" s="964"/>
      <c r="BC76" s="964"/>
      <c r="BD76" s="965"/>
      <c r="BE76" s="256"/>
      <c r="BF76" s="256"/>
      <c r="BG76" s="256"/>
      <c r="BH76" s="256"/>
      <c r="BI76" s="256"/>
      <c r="BJ76" s="256"/>
      <c r="BK76" s="256"/>
      <c r="BL76" s="256"/>
      <c r="BM76" s="256"/>
      <c r="BN76" s="256"/>
      <c r="BO76" s="256"/>
      <c r="BP76" s="256"/>
      <c r="BQ76" s="253">
        <v>70</v>
      </c>
      <c r="BR76" s="258"/>
      <c r="BS76" s="959"/>
      <c r="BT76" s="960"/>
      <c r="BU76" s="960"/>
      <c r="BV76" s="960"/>
      <c r="BW76" s="960"/>
      <c r="BX76" s="960"/>
      <c r="BY76" s="960"/>
      <c r="BZ76" s="960"/>
      <c r="CA76" s="960"/>
      <c r="CB76" s="960"/>
      <c r="CC76" s="960"/>
      <c r="CD76" s="960"/>
      <c r="CE76" s="960"/>
      <c r="CF76" s="960"/>
      <c r="CG76" s="961"/>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53"/>
      <c r="DW76" s="954"/>
      <c r="DX76" s="954"/>
      <c r="DY76" s="954"/>
      <c r="DZ76" s="955"/>
      <c r="EA76" s="237"/>
    </row>
    <row r="77" spans="1:131" s="238" customFormat="1" ht="26.25" customHeight="1" x14ac:dyDescent="0.15">
      <c r="A77" s="252">
        <v>10</v>
      </c>
      <c r="B77" s="807" t="s">
        <v>594</v>
      </c>
      <c r="C77" s="808"/>
      <c r="D77" s="808"/>
      <c r="E77" s="808"/>
      <c r="F77" s="808"/>
      <c r="G77" s="808"/>
      <c r="H77" s="808"/>
      <c r="I77" s="808"/>
      <c r="J77" s="808"/>
      <c r="K77" s="808"/>
      <c r="L77" s="808"/>
      <c r="M77" s="808"/>
      <c r="N77" s="808"/>
      <c r="O77" s="808"/>
      <c r="P77" s="809"/>
      <c r="Q77" s="804">
        <v>5</v>
      </c>
      <c r="R77" s="802"/>
      <c r="S77" s="802"/>
      <c r="T77" s="802"/>
      <c r="U77" s="803"/>
      <c r="V77" s="801">
        <v>5</v>
      </c>
      <c r="W77" s="802"/>
      <c r="X77" s="802"/>
      <c r="Y77" s="802"/>
      <c r="Z77" s="803"/>
      <c r="AA77" s="801">
        <v>0</v>
      </c>
      <c r="AB77" s="802"/>
      <c r="AC77" s="802"/>
      <c r="AD77" s="802"/>
      <c r="AE77" s="803"/>
      <c r="AF77" s="801">
        <v>0</v>
      </c>
      <c r="AG77" s="802"/>
      <c r="AH77" s="802"/>
      <c r="AI77" s="802"/>
      <c r="AJ77" s="803"/>
      <c r="AK77" s="801" t="s">
        <v>519</v>
      </c>
      <c r="AL77" s="802"/>
      <c r="AM77" s="802"/>
      <c r="AN77" s="802"/>
      <c r="AO77" s="803"/>
      <c r="AP77" s="801" t="s">
        <v>519</v>
      </c>
      <c r="AQ77" s="802"/>
      <c r="AR77" s="802"/>
      <c r="AS77" s="802"/>
      <c r="AT77" s="803"/>
      <c r="AU77" s="801" t="s">
        <v>519</v>
      </c>
      <c r="AV77" s="802"/>
      <c r="AW77" s="802"/>
      <c r="AX77" s="802"/>
      <c r="AY77" s="803"/>
      <c r="AZ77" s="964"/>
      <c r="BA77" s="964"/>
      <c r="BB77" s="964"/>
      <c r="BC77" s="964"/>
      <c r="BD77" s="965"/>
      <c r="BE77" s="256"/>
      <c r="BF77" s="256"/>
      <c r="BG77" s="256"/>
      <c r="BH77" s="256"/>
      <c r="BI77" s="256"/>
      <c r="BJ77" s="256"/>
      <c r="BK77" s="256"/>
      <c r="BL77" s="256"/>
      <c r="BM77" s="256"/>
      <c r="BN77" s="256"/>
      <c r="BO77" s="256"/>
      <c r="BP77" s="256"/>
      <c r="BQ77" s="253">
        <v>71</v>
      </c>
      <c r="BR77" s="258"/>
      <c r="BS77" s="959"/>
      <c r="BT77" s="960"/>
      <c r="BU77" s="960"/>
      <c r="BV77" s="960"/>
      <c r="BW77" s="960"/>
      <c r="BX77" s="960"/>
      <c r="BY77" s="960"/>
      <c r="BZ77" s="960"/>
      <c r="CA77" s="960"/>
      <c r="CB77" s="960"/>
      <c r="CC77" s="960"/>
      <c r="CD77" s="960"/>
      <c r="CE77" s="960"/>
      <c r="CF77" s="960"/>
      <c r="CG77" s="961"/>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53"/>
      <c r="DW77" s="954"/>
      <c r="DX77" s="954"/>
      <c r="DY77" s="954"/>
      <c r="DZ77" s="955"/>
      <c r="EA77" s="237"/>
    </row>
    <row r="78" spans="1:131" s="238" customFormat="1" ht="26.25" customHeight="1" x14ac:dyDescent="0.15">
      <c r="A78" s="252">
        <v>11</v>
      </c>
      <c r="B78" s="807" t="s">
        <v>595</v>
      </c>
      <c r="C78" s="808"/>
      <c r="D78" s="808"/>
      <c r="E78" s="808"/>
      <c r="F78" s="808"/>
      <c r="G78" s="808"/>
      <c r="H78" s="808"/>
      <c r="I78" s="808"/>
      <c r="J78" s="808"/>
      <c r="K78" s="808"/>
      <c r="L78" s="808"/>
      <c r="M78" s="808"/>
      <c r="N78" s="808"/>
      <c r="O78" s="808"/>
      <c r="P78" s="809"/>
      <c r="Q78" s="806">
        <v>65</v>
      </c>
      <c r="R78" s="805"/>
      <c r="S78" s="805"/>
      <c r="T78" s="805"/>
      <c r="U78" s="805"/>
      <c r="V78" s="805">
        <v>53</v>
      </c>
      <c r="W78" s="805"/>
      <c r="X78" s="805"/>
      <c r="Y78" s="805"/>
      <c r="Z78" s="805"/>
      <c r="AA78" s="805">
        <v>12</v>
      </c>
      <c r="AB78" s="805"/>
      <c r="AC78" s="805"/>
      <c r="AD78" s="805"/>
      <c r="AE78" s="805"/>
      <c r="AF78" s="805">
        <v>12</v>
      </c>
      <c r="AG78" s="805"/>
      <c r="AH78" s="805"/>
      <c r="AI78" s="805"/>
      <c r="AJ78" s="805"/>
      <c r="AK78" s="805" t="s">
        <v>519</v>
      </c>
      <c r="AL78" s="805"/>
      <c r="AM78" s="805"/>
      <c r="AN78" s="805"/>
      <c r="AO78" s="805"/>
      <c r="AP78" s="805" t="s">
        <v>519</v>
      </c>
      <c r="AQ78" s="805"/>
      <c r="AR78" s="805"/>
      <c r="AS78" s="805"/>
      <c r="AT78" s="805"/>
      <c r="AU78" s="805" t="s">
        <v>519</v>
      </c>
      <c r="AV78" s="805"/>
      <c r="AW78" s="805"/>
      <c r="AX78" s="805"/>
      <c r="AY78" s="805"/>
      <c r="AZ78" s="964"/>
      <c r="BA78" s="964"/>
      <c r="BB78" s="964"/>
      <c r="BC78" s="964"/>
      <c r="BD78" s="965"/>
      <c r="BE78" s="256"/>
      <c r="BF78" s="256"/>
      <c r="BG78" s="256"/>
      <c r="BH78" s="256"/>
      <c r="BI78" s="256"/>
      <c r="BJ78" s="259"/>
      <c r="BK78" s="259"/>
      <c r="BL78" s="259"/>
      <c r="BM78" s="259"/>
      <c r="BN78" s="259"/>
      <c r="BO78" s="256"/>
      <c r="BP78" s="256"/>
      <c r="BQ78" s="253">
        <v>72</v>
      </c>
      <c r="BR78" s="258"/>
      <c r="BS78" s="959"/>
      <c r="BT78" s="960"/>
      <c r="BU78" s="960"/>
      <c r="BV78" s="960"/>
      <c r="BW78" s="960"/>
      <c r="BX78" s="960"/>
      <c r="BY78" s="960"/>
      <c r="BZ78" s="960"/>
      <c r="CA78" s="960"/>
      <c r="CB78" s="960"/>
      <c r="CC78" s="960"/>
      <c r="CD78" s="960"/>
      <c r="CE78" s="960"/>
      <c r="CF78" s="960"/>
      <c r="CG78" s="961"/>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53"/>
      <c r="DW78" s="954"/>
      <c r="DX78" s="954"/>
      <c r="DY78" s="954"/>
      <c r="DZ78" s="955"/>
      <c r="EA78" s="237"/>
    </row>
    <row r="79" spans="1:131" s="238" customFormat="1" ht="26.25" customHeight="1" x14ac:dyDescent="0.15">
      <c r="A79" s="252">
        <v>12</v>
      </c>
      <c r="B79" s="807" t="s">
        <v>596</v>
      </c>
      <c r="C79" s="808"/>
      <c r="D79" s="808"/>
      <c r="E79" s="808"/>
      <c r="F79" s="808"/>
      <c r="G79" s="808"/>
      <c r="H79" s="808"/>
      <c r="I79" s="808"/>
      <c r="J79" s="808"/>
      <c r="K79" s="808"/>
      <c r="L79" s="808"/>
      <c r="M79" s="808"/>
      <c r="N79" s="808"/>
      <c r="O79" s="808"/>
      <c r="P79" s="809"/>
      <c r="Q79" s="806">
        <v>263</v>
      </c>
      <c r="R79" s="805"/>
      <c r="S79" s="805"/>
      <c r="T79" s="805"/>
      <c r="U79" s="805"/>
      <c r="V79" s="805">
        <v>245</v>
      </c>
      <c r="W79" s="805"/>
      <c r="X79" s="805"/>
      <c r="Y79" s="805"/>
      <c r="Z79" s="805"/>
      <c r="AA79" s="805">
        <v>18</v>
      </c>
      <c r="AB79" s="805"/>
      <c r="AC79" s="805"/>
      <c r="AD79" s="805"/>
      <c r="AE79" s="805"/>
      <c r="AF79" s="805">
        <v>18</v>
      </c>
      <c r="AG79" s="805"/>
      <c r="AH79" s="805"/>
      <c r="AI79" s="805"/>
      <c r="AJ79" s="805"/>
      <c r="AK79" s="805" t="s">
        <v>519</v>
      </c>
      <c r="AL79" s="805"/>
      <c r="AM79" s="805"/>
      <c r="AN79" s="805"/>
      <c r="AO79" s="805"/>
      <c r="AP79" s="805" t="s">
        <v>519</v>
      </c>
      <c r="AQ79" s="805"/>
      <c r="AR79" s="805"/>
      <c r="AS79" s="805"/>
      <c r="AT79" s="805"/>
      <c r="AU79" s="805" t="s">
        <v>519</v>
      </c>
      <c r="AV79" s="805"/>
      <c r="AW79" s="805"/>
      <c r="AX79" s="805"/>
      <c r="AY79" s="805"/>
      <c r="AZ79" s="964"/>
      <c r="BA79" s="964"/>
      <c r="BB79" s="964"/>
      <c r="BC79" s="964"/>
      <c r="BD79" s="965"/>
      <c r="BE79" s="256"/>
      <c r="BF79" s="256"/>
      <c r="BG79" s="256"/>
      <c r="BH79" s="256"/>
      <c r="BI79" s="256"/>
      <c r="BJ79" s="259"/>
      <c r="BK79" s="259"/>
      <c r="BL79" s="259"/>
      <c r="BM79" s="259"/>
      <c r="BN79" s="259"/>
      <c r="BO79" s="256"/>
      <c r="BP79" s="256"/>
      <c r="BQ79" s="253">
        <v>73</v>
      </c>
      <c r="BR79" s="258"/>
      <c r="BS79" s="959"/>
      <c r="BT79" s="960"/>
      <c r="BU79" s="960"/>
      <c r="BV79" s="960"/>
      <c r="BW79" s="960"/>
      <c r="BX79" s="960"/>
      <c r="BY79" s="960"/>
      <c r="BZ79" s="960"/>
      <c r="CA79" s="960"/>
      <c r="CB79" s="960"/>
      <c r="CC79" s="960"/>
      <c r="CD79" s="960"/>
      <c r="CE79" s="960"/>
      <c r="CF79" s="960"/>
      <c r="CG79" s="961"/>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53"/>
      <c r="DW79" s="954"/>
      <c r="DX79" s="954"/>
      <c r="DY79" s="954"/>
      <c r="DZ79" s="955"/>
      <c r="EA79" s="237"/>
    </row>
    <row r="80" spans="1:131" s="238" customFormat="1" ht="26.25" customHeight="1" x14ac:dyDescent="0.15">
      <c r="A80" s="252">
        <v>13</v>
      </c>
      <c r="B80" s="807" t="s">
        <v>597</v>
      </c>
      <c r="C80" s="808"/>
      <c r="D80" s="808"/>
      <c r="E80" s="808"/>
      <c r="F80" s="808"/>
      <c r="G80" s="808"/>
      <c r="H80" s="808"/>
      <c r="I80" s="808"/>
      <c r="J80" s="808"/>
      <c r="K80" s="808"/>
      <c r="L80" s="808"/>
      <c r="M80" s="808"/>
      <c r="N80" s="808"/>
      <c r="O80" s="808"/>
      <c r="P80" s="809"/>
      <c r="Q80" s="806">
        <v>205</v>
      </c>
      <c r="R80" s="805"/>
      <c r="S80" s="805"/>
      <c r="T80" s="805"/>
      <c r="U80" s="805"/>
      <c r="V80" s="805">
        <v>172</v>
      </c>
      <c r="W80" s="805"/>
      <c r="X80" s="805"/>
      <c r="Y80" s="805"/>
      <c r="Z80" s="805"/>
      <c r="AA80" s="805">
        <v>33</v>
      </c>
      <c r="AB80" s="805"/>
      <c r="AC80" s="805"/>
      <c r="AD80" s="805"/>
      <c r="AE80" s="805"/>
      <c r="AF80" s="805">
        <v>33</v>
      </c>
      <c r="AG80" s="805"/>
      <c r="AH80" s="805"/>
      <c r="AI80" s="805"/>
      <c r="AJ80" s="805"/>
      <c r="AK80" s="805" t="s">
        <v>519</v>
      </c>
      <c r="AL80" s="805"/>
      <c r="AM80" s="805"/>
      <c r="AN80" s="805"/>
      <c r="AO80" s="805"/>
      <c r="AP80" s="805" t="s">
        <v>519</v>
      </c>
      <c r="AQ80" s="805"/>
      <c r="AR80" s="805"/>
      <c r="AS80" s="805"/>
      <c r="AT80" s="805"/>
      <c r="AU80" s="805" t="s">
        <v>519</v>
      </c>
      <c r="AV80" s="805"/>
      <c r="AW80" s="805"/>
      <c r="AX80" s="805"/>
      <c r="AY80" s="805"/>
      <c r="AZ80" s="964"/>
      <c r="BA80" s="964"/>
      <c r="BB80" s="964"/>
      <c r="BC80" s="964"/>
      <c r="BD80" s="965"/>
      <c r="BE80" s="256"/>
      <c r="BF80" s="256"/>
      <c r="BG80" s="256"/>
      <c r="BH80" s="256"/>
      <c r="BI80" s="256"/>
      <c r="BJ80" s="256"/>
      <c r="BK80" s="256"/>
      <c r="BL80" s="256"/>
      <c r="BM80" s="256"/>
      <c r="BN80" s="256"/>
      <c r="BO80" s="256"/>
      <c r="BP80" s="256"/>
      <c r="BQ80" s="253">
        <v>74</v>
      </c>
      <c r="BR80" s="258"/>
      <c r="BS80" s="959"/>
      <c r="BT80" s="960"/>
      <c r="BU80" s="960"/>
      <c r="BV80" s="960"/>
      <c r="BW80" s="960"/>
      <c r="BX80" s="960"/>
      <c r="BY80" s="960"/>
      <c r="BZ80" s="960"/>
      <c r="CA80" s="960"/>
      <c r="CB80" s="960"/>
      <c r="CC80" s="960"/>
      <c r="CD80" s="960"/>
      <c r="CE80" s="960"/>
      <c r="CF80" s="960"/>
      <c r="CG80" s="961"/>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53"/>
      <c r="DW80" s="954"/>
      <c r="DX80" s="954"/>
      <c r="DY80" s="954"/>
      <c r="DZ80" s="955"/>
      <c r="EA80" s="237"/>
    </row>
    <row r="81" spans="1:131" s="238" customFormat="1" ht="26.25" customHeight="1" x14ac:dyDescent="0.15">
      <c r="A81" s="252">
        <v>14</v>
      </c>
      <c r="B81" s="807" t="s">
        <v>598</v>
      </c>
      <c r="C81" s="808"/>
      <c r="D81" s="808"/>
      <c r="E81" s="808"/>
      <c r="F81" s="808"/>
      <c r="G81" s="808"/>
      <c r="H81" s="808"/>
      <c r="I81" s="808"/>
      <c r="J81" s="808"/>
      <c r="K81" s="808"/>
      <c r="L81" s="808"/>
      <c r="M81" s="808"/>
      <c r="N81" s="808"/>
      <c r="O81" s="808"/>
      <c r="P81" s="809"/>
      <c r="Q81" s="806">
        <v>2191</v>
      </c>
      <c r="R81" s="805"/>
      <c r="S81" s="805"/>
      <c r="T81" s="805"/>
      <c r="U81" s="805"/>
      <c r="V81" s="805">
        <v>2000</v>
      </c>
      <c r="W81" s="805"/>
      <c r="X81" s="805"/>
      <c r="Y81" s="805"/>
      <c r="Z81" s="805"/>
      <c r="AA81" s="805">
        <v>191</v>
      </c>
      <c r="AB81" s="805"/>
      <c r="AC81" s="805"/>
      <c r="AD81" s="805"/>
      <c r="AE81" s="805"/>
      <c r="AF81" s="805">
        <v>191</v>
      </c>
      <c r="AG81" s="805"/>
      <c r="AH81" s="805"/>
      <c r="AI81" s="805"/>
      <c r="AJ81" s="805"/>
      <c r="AK81" s="805">
        <v>108</v>
      </c>
      <c r="AL81" s="805"/>
      <c r="AM81" s="805"/>
      <c r="AN81" s="805"/>
      <c r="AO81" s="805"/>
      <c r="AP81" s="805" t="s">
        <v>519</v>
      </c>
      <c r="AQ81" s="805"/>
      <c r="AR81" s="805"/>
      <c r="AS81" s="805"/>
      <c r="AT81" s="805"/>
      <c r="AU81" s="805" t="s">
        <v>519</v>
      </c>
      <c r="AV81" s="805"/>
      <c r="AW81" s="805"/>
      <c r="AX81" s="805"/>
      <c r="AY81" s="805"/>
      <c r="AZ81" s="964"/>
      <c r="BA81" s="964"/>
      <c r="BB81" s="964"/>
      <c r="BC81" s="964"/>
      <c r="BD81" s="965"/>
      <c r="BE81" s="256"/>
      <c r="BF81" s="256"/>
      <c r="BG81" s="256"/>
      <c r="BH81" s="256"/>
      <c r="BI81" s="256"/>
      <c r="BJ81" s="256"/>
      <c r="BK81" s="256"/>
      <c r="BL81" s="256"/>
      <c r="BM81" s="256"/>
      <c r="BN81" s="256"/>
      <c r="BO81" s="256"/>
      <c r="BP81" s="256"/>
      <c r="BQ81" s="253">
        <v>75</v>
      </c>
      <c r="BR81" s="258"/>
      <c r="BS81" s="959"/>
      <c r="BT81" s="960"/>
      <c r="BU81" s="960"/>
      <c r="BV81" s="960"/>
      <c r="BW81" s="960"/>
      <c r="BX81" s="960"/>
      <c r="BY81" s="960"/>
      <c r="BZ81" s="960"/>
      <c r="CA81" s="960"/>
      <c r="CB81" s="960"/>
      <c r="CC81" s="960"/>
      <c r="CD81" s="960"/>
      <c r="CE81" s="960"/>
      <c r="CF81" s="960"/>
      <c r="CG81" s="961"/>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53"/>
      <c r="DW81" s="954"/>
      <c r="DX81" s="954"/>
      <c r="DY81" s="954"/>
      <c r="DZ81" s="955"/>
      <c r="EA81" s="237"/>
    </row>
    <row r="82" spans="1:131" s="238" customFormat="1" ht="26.25" customHeight="1" x14ac:dyDescent="0.15">
      <c r="A82" s="252">
        <v>15</v>
      </c>
      <c r="B82" s="807" t="s">
        <v>599</v>
      </c>
      <c r="C82" s="808"/>
      <c r="D82" s="808"/>
      <c r="E82" s="808"/>
      <c r="F82" s="808"/>
      <c r="G82" s="808"/>
      <c r="H82" s="808"/>
      <c r="I82" s="808"/>
      <c r="J82" s="808"/>
      <c r="K82" s="808"/>
      <c r="L82" s="808"/>
      <c r="M82" s="808"/>
      <c r="N82" s="808"/>
      <c r="O82" s="808"/>
      <c r="P82" s="809"/>
      <c r="Q82" s="806">
        <v>127</v>
      </c>
      <c r="R82" s="805"/>
      <c r="S82" s="805"/>
      <c r="T82" s="805"/>
      <c r="U82" s="805"/>
      <c r="V82" s="805">
        <v>99</v>
      </c>
      <c r="W82" s="805"/>
      <c r="X82" s="805"/>
      <c r="Y82" s="805"/>
      <c r="Z82" s="805"/>
      <c r="AA82" s="805">
        <v>28</v>
      </c>
      <c r="AB82" s="805"/>
      <c r="AC82" s="805"/>
      <c r="AD82" s="805"/>
      <c r="AE82" s="805"/>
      <c r="AF82" s="805">
        <v>28</v>
      </c>
      <c r="AG82" s="805"/>
      <c r="AH82" s="805"/>
      <c r="AI82" s="805"/>
      <c r="AJ82" s="805"/>
      <c r="AK82" s="805" t="s">
        <v>519</v>
      </c>
      <c r="AL82" s="805"/>
      <c r="AM82" s="805"/>
      <c r="AN82" s="805"/>
      <c r="AO82" s="805"/>
      <c r="AP82" s="805" t="s">
        <v>519</v>
      </c>
      <c r="AQ82" s="805"/>
      <c r="AR82" s="805"/>
      <c r="AS82" s="805"/>
      <c r="AT82" s="805"/>
      <c r="AU82" s="805" t="s">
        <v>519</v>
      </c>
      <c r="AV82" s="805"/>
      <c r="AW82" s="805"/>
      <c r="AX82" s="805"/>
      <c r="AY82" s="805"/>
      <c r="AZ82" s="964"/>
      <c r="BA82" s="964"/>
      <c r="BB82" s="964"/>
      <c r="BC82" s="964"/>
      <c r="BD82" s="965"/>
      <c r="BE82" s="256"/>
      <c r="BF82" s="256"/>
      <c r="BG82" s="256"/>
      <c r="BH82" s="256"/>
      <c r="BI82" s="256"/>
      <c r="BJ82" s="256"/>
      <c r="BK82" s="256"/>
      <c r="BL82" s="256"/>
      <c r="BM82" s="256"/>
      <c r="BN82" s="256"/>
      <c r="BO82" s="256"/>
      <c r="BP82" s="256"/>
      <c r="BQ82" s="253">
        <v>76</v>
      </c>
      <c r="BR82" s="258"/>
      <c r="BS82" s="959"/>
      <c r="BT82" s="960"/>
      <c r="BU82" s="960"/>
      <c r="BV82" s="960"/>
      <c r="BW82" s="960"/>
      <c r="BX82" s="960"/>
      <c r="BY82" s="960"/>
      <c r="BZ82" s="960"/>
      <c r="CA82" s="960"/>
      <c r="CB82" s="960"/>
      <c r="CC82" s="960"/>
      <c r="CD82" s="960"/>
      <c r="CE82" s="960"/>
      <c r="CF82" s="960"/>
      <c r="CG82" s="961"/>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53"/>
      <c r="DW82" s="954"/>
      <c r="DX82" s="954"/>
      <c r="DY82" s="954"/>
      <c r="DZ82" s="955"/>
      <c r="EA82" s="237"/>
    </row>
    <row r="83" spans="1:131" s="238" customFormat="1" ht="26.25" customHeight="1" x14ac:dyDescent="0.15">
      <c r="A83" s="252">
        <v>16</v>
      </c>
      <c r="B83" s="807" t="s">
        <v>600</v>
      </c>
      <c r="C83" s="808"/>
      <c r="D83" s="808"/>
      <c r="E83" s="808"/>
      <c r="F83" s="808"/>
      <c r="G83" s="808"/>
      <c r="H83" s="808"/>
      <c r="I83" s="808"/>
      <c r="J83" s="808"/>
      <c r="K83" s="808"/>
      <c r="L83" s="808"/>
      <c r="M83" s="808"/>
      <c r="N83" s="808"/>
      <c r="O83" s="808"/>
      <c r="P83" s="809"/>
      <c r="Q83" s="806">
        <v>112</v>
      </c>
      <c r="R83" s="805"/>
      <c r="S83" s="805"/>
      <c r="T83" s="805"/>
      <c r="U83" s="805"/>
      <c r="V83" s="805">
        <v>97</v>
      </c>
      <c r="W83" s="805"/>
      <c r="X83" s="805"/>
      <c r="Y83" s="805"/>
      <c r="Z83" s="805"/>
      <c r="AA83" s="805">
        <v>15</v>
      </c>
      <c r="AB83" s="805"/>
      <c r="AC83" s="805"/>
      <c r="AD83" s="805"/>
      <c r="AE83" s="805"/>
      <c r="AF83" s="805">
        <v>15</v>
      </c>
      <c r="AG83" s="805"/>
      <c r="AH83" s="805"/>
      <c r="AI83" s="805"/>
      <c r="AJ83" s="805"/>
      <c r="AK83" s="805" t="s">
        <v>519</v>
      </c>
      <c r="AL83" s="805"/>
      <c r="AM83" s="805"/>
      <c r="AN83" s="805"/>
      <c r="AO83" s="805"/>
      <c r="AP83" s="805" t="s">
        <v>519</v>
      </c>
      <c r="AQ83" s="805"/>
      <c r="AR83" s="805"/>
      <c r="AS83" s="805"/>
      <c r="AT83" s="805"/>
      <c r="AU83" s="805" t="s">
        <v>519</v>
      </c>
      <c r="AV83" s="805"/>
      <c r="AW83" s="805"/>
      <c r="AX83" s="805"/>
      <c r="AY83" s="805"/>
      <c r="AZ83" s="964"/>
      <c r="BA83" s="964"/>
      <c r="BB83" s="964"/>
      <c r="BC83" s="964"/>
      <c r="BD83" s="965"/>
      <c r="BE83" s="256"/>
      <c r="BF83" s="256"/>
      <c r="BG83" s="256"/>
      <c r="BH83" s="256"/>
      <c r="BI83" s="256"/>
      <c r="BJ83" s="256"/>
      <c r="BK83" s="256"/>
      <c r="BL83" s="256"/>
      <c r="BM83" s="256"/>
      <c r="BN83" s="256"/>
      <c r="BO83" s="256"/>
      <c r="BP83" s="256"/>
      <c r="BQ83" s="253">
        <v>77</v>
      </c>
      <c r="BR83" s="258"/>
      <c r="BS83" s="959"/>
      <c r="BT83" s="960"/>
      <c r="BU83" s="960"/>
      <c r="BV83" s="960"/>
      <c r="BW83" s="960"/>
      <c r="BX83" s="960"/>
      <c r="BY83" s="960"/>
      <c r="BZ83" s="960"/>
      <c r="CA83" s="960"/>
      <c r="CB83" s="960"/>
      <c r="CC83" s="960"/>
      <c r="CD83" s="960"/>
      <c r="CE83" s="960"/>
      <c r="CF83" s="960"/>
      <c r="CG83" s="961"/>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53"/>
      <c r="DW83" s="954"/>
      <c r="DX83" s="954"/>
      <c r="DY83" s="954"/>
      <c r="DZ83" s="955"/>
      <c r="EA83" s="237"/>
    </row>
    <row r="84" spans="1:131" s="238" customFormat="1" ht="26.25" customHeight="1" x14ac:dyDescent="0.15">
      <c r="A84" s="252">
        <v>17</v>
      </c>
      <c r="B84" s="807"/>
      <c r="C84" s="808"/>
      <c r="D84" s="808"/>
      <c r="E84" s="808"/>
      <c r="F84" s="808"/>
      <c r="G84" s="808"/>
      <c r="H84" s="808"/>
      <c r="I84" s="808"/>
      <c r="J84" s="808"/>
      <c r="K84" s="808"/>
      <c r="L84" s="808"/>
      <c r="M84" s="808"/>
      <c r="N84" s="808"/>
      <c r="O84" s="808"/>
      <c r="P84" s="809"/>
      <c r="Q84" s="806"/>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964"/>
      <c r="BA84" s="964"/>
      <c r="BB84" s="964"/>
      <c r="BC84" s="964"/>
      <c r="BD84" s="965"/>
      <c r="BE84" s="256"/>
      <c r="BF84" s="256"/>
      <c r="BG84" s="256"/>
      <c r="BH84" s="256"/>
      <c r="BI84" s="256"/>
      <c r="BJ84" s="256"/>
      <c r="BK84" s="256"/>
      <c r="BL84" s="256"/>
      <c r="BM84" s="256"/>
      <c r="BN84" s="256"/>
      <c r="BO84" s="256"/>
      <c r="BP84" s="256"/>
      <c r="BQ84" s="253">
        <v>78</v>
      </c>
      <c r="BR84" s="258"/>
      <c r="BS84" s="959"/>
      <c r="BT84" s="960"/>
      <c r="BU84" s="960"/>
      <c r="BV84" s="960"/>
      <c r="BW84" s="960"/>
      <c r="BX84" s="960"/>
      <c r="BY84" s="960"/>
      <c r="BZ84" s="960"/>
      <c r="CA84" s="960"/>
      <c r="CB84" s="960"/>
      <c r="CC84" s="960"/>
      <c r="CD84" s="960"/>
      <c r="CE84" s="960"/>
      <c r="CF84" s="960"/>
      <c r="CG84" s="961"/>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53"/>
      <c r="DW84" s="954"/>
      <c r="DX84" s="954"/>
      <c r="DY84" s="954"/>
      <c r="DZ84" s="955"/>
      <c r="EA84" s="237"/>
    </row>
    <row r="85" spans="1:131" s="238" customFormat="1" ht="26.25" customHeight="1" x14ac:dyDescent="0.15">
      <c r="A85" s="252">
        <v>18</v>
      </c>
      <c r="B85" s="807"/>
      <c r="C85" s="808"/>
      <c r="D85" s="808"/>
      <c r="E85" s="808"/>
      <c r="F85" s="808"/>
      <c r="G85" s="808"/>
      <c r="H85" s="808"/>
      <c r="I85" s="808"/>
      <c r="J85" s="808"/>
      <c r="K85" s="808"/>
      <c r="L85" s="808"/>
      <c r="M85" s="808"/>
      <c r="N85" s="808"/>
      <c r="O85" s="808"/>
      <c r="P85" s="809"/>
      <c r="Q85" s="806"/>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964"/>
      <c r="BA85" s="964"/>
      <c r="BB85" s="964"/>
      <c r="BC85" s="964"/>
      <c r="BD85" s="965"/>
      <c r="BE85" s="256"/>
      <c r="BF85" s="256"/>
      <c r="BG85" s="256"/>
      <c r="BH85" s="256"/>
      <c r="BI85" s="256"/>
      <c r="BJ85" s="256"/>
      <c r="BK85" s="256"/>
      <c r="BL85" s="256"/>
      <c r="BM85" s="256"/>
      <c r="BN85" s="256"/>
      <c r="BO85" s="256"/>
      <c r="BP85" s="256"/>
      <c r="BQ85" s="253">
        <v>79</v>
      </c>
      <c r="BR85" s="258"/>
      <c r="BS85" s="959"/>
      <c r="BT85" s="960"/>
      <c r="BU85" s="960"/>
      <c r="BV85" s="960"/>
      <c r="BW85" s="960"/>
      <c r="BX85" s="960"/>
      <c r="BY85" s="960"/>
      <c r="BZ85" s="960"/>
      <c r="CA85" s="960"/>
      <c r="CB85" s="960"/>
      <c r="CC85" s="960"/>
      <c r="CD85" s="960"/>
      <c r="CE85" s="960"/>
      <c r="CF85" s="960"/>
      <c r="CG85" s="961"/>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53"/>
      <c r="DW85" s="954"/>
      <c r="DX85" s="954"/>
      <c r="DY85" s="954"/>
      <c r="DZ85" s="955"/>
      <c r="EA85" s="237"/>
    </row>
    <row r="86" spans="1:131" s="238" customFormat="1" ht="26.25" customHeight="1" x14ac:dyDescent="0.15">
      <c r="A86" s="252">
        <v>19</v>
      </c>
      <c r="B86" s="807"/>
      <c r="C86" s="808"/>
      <c r="D86" s="808"/>
      <c r="E86" s="808"/>
      <c r="F86" s="808"/>
      <c r="G86" s="808"/>
      <c r="H86" s="808"/>
      <c r="I86" s="808"/>
      <c r="J86" s="808"/>
      <c r="K86" s="808"/>
      <c r="L86" s="808"/>
      <c r="M86" s="808"/>
      <c r="N86" s="808"/>
      <c r="O86" s="808"/>
      <c r="P86" s="809"/>
      <c r="Q86" s="806"/>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964"/>
      <c r="BA86" s="964"/>
      <c r="BB86" s="964"/>
      <c r="BC86" s="964"/>
      <c r="BD86" s="965"/>
      <c r="BE86" s="256"/>
      <c r="BF86" s="256"/>
      <c r="BG86" s="256"/>
      <c r="BH86" s="256"/>
      <c r="BI86" s="256"/>
      <c r="BJ86" s="256"/>
      <c r="BK86" s="256"/>
      <c r="BL86" s="256"/>
      <c r="BM86" s="256"/>
      <c r="BN86" s="256"/>
      <c r="BO86" s="256"/>
      <c r="BP86" s="256"/>
      <c r="BQ86" s="253">
        <v>80</v>
      </c>
      <c r="BR86" s="258"/>
      <c r="BS86" s="959"/>
      <c r="BT86" s="960"/>
      <c r="BU86" s="960"/>
      <c r="BV86" s="960"/>
      <c r="BW86" s="960"/>
      <c r="BX86" s="960"/>
      <c r="BY86" s="960"/>
      <c r="BZ86" s="960"/>
      <c r="CA86" s="960"/>
      <c r="CB86" s="960"/>
      <c r="CC86" s="960"/>
      <c r="CD86" s="960"/>
      <c r="CE86" s="960"/>
      <c r="CF86" s="960"/>
      <c r="CG86" s="961"/>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53"/>
      <c r="DW86" s="954"/>
      <c r="DX86" s="954"/>
      <c r="DY86" s="954"/>
      <c r="DZ86" s="955"/>
      <c r="EA86" s="237"/>
    </row>
    <row r="87" spans="1:131" s="238" customFormat="1" ht="26.25" customHeight="1" x14ac:dyDescent="0.15">
      <c r="A87" s="26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56"/>
      <c r="BF87" s="256"/>
      <c r="BG87" s="256"/>
      <c r="BH87" s="256"/>
      <c r="BI87" s="256"/>
      <c r="BJ87" s="256"/>
      <c r="BK87" s="256"/>
      <c r="BL87" s="256"/>
      <c r="BM87" s="256"/>
      <c r="BN87" s="256"/>
      <c r="BO87" s="256"/>
      <c r="BP87" s="256"/>
      <c r="BQ87" s="253">
        <v>81</v>
      </c>
      <c r="BR87" s="258"/>
      <c r="BS87" s="959"/>
      <c r="BT87" s="960"/>
      <c r="BU87" s="960"/>
      <c r="BV87" s="960"/>
      <c r="BW87" s="960"/>
      <c r="BX87" s="960"/>
      <c r="BY87" s="960"/>
      <c r="BZ87" s="960"/>
      <c r="CA87" s="960"/>
      <c r="CB87" s="960"/>
      <c r="CC87" s="960"/>
      <c r="CD87" s="960"/>
      <c r="CE87" s="960"/>
      <c r="CF87" s="960"/>
      <c r="CG87" s="961"/>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53"/>
      <c r="DW87" s="954"/>
      <c r="DX87" s="954"/>
      <c r="DY87" s="954"/>
      <c r="DZ87" s="955"/>
      <c r="EA87" s="237"/>
    </row>
    <row r="88" spans="1:131" s="238" customFormat="1" ht="26.25" customHeight="1" thickBot="1" x14ac:dyDescent="0.2">
      <c r="A88" s="255" t="s">
        <v>391</v>
      </c>
      <c r="B88" s="893" t="s">
        <v>424</v>
      </c>
      <c r="C88" s="894"/>
      <c r="D88" s="894"/>
      <c r="E88" s="894"/>
      <c r="F88" s="894"/>
      <c r="G88" s="894"/>
      <c r="H88" s="894"/>
      <c r="I88" s="894"/>
      <c r="J88" s="894"/>
      <c r="K88" s="894"/>
      <c r="L88" s="894"/>
      <c r="M88" s="894"/>
      <c r="N88" s="894"/>
      <c r="O88" s="894"/>
      <c r="P88" s="895"/>
      <c r="Q88" s="935"/>
      <c r="R88" s="936"/>
      <c r="S88" s="936"/>
      <c r="T88" s="936"/>
      <c r="U88" s="936"/>
      <c r="V88" s="936"/>
      <c r="W88" s="936"/>
      <c r="X88" s="936"/>
      <c r="Y88" s="936"/>
      <c r="Z88" s="936"/>
      <c r="AA88" s="936"/>
      <c r="AB88" s="936"/>
      <c r="AC88" s="936"/>
      <c r="AD88" s="936"/>
      <c r="AE88" s="936"/>
      <c r="AF88" s="811">
        <v>7860</v>
      </c>
      <c r="AG88" s="811"/>
      <c r="AH88" s="811"/>
      <c r="AI88" s="811"/>
      <c r="AJ88" s="811"/>
      <c r="AK88" s="936"/>
      <c r="AL88" s="936"/>
      <c r="AM88" s="936"/>
      <c r="AN88" s="936"/>
      <c r="AO88" s="936"/>
      <c r="AP88" s="811">
        <v>8198</v>
      </c>
      <c r="AQ88" s="811"/>
      <c r="AR88" s="811"/>
      <c r="AS88" s="811"/>
      <c r="AT88" s="811"/>
      <c r="AU88" s="811">
        <v>1259</v>
      </c>
      <c r="AV88" s="811"/>
      <c r="AW88" s="811"/>
      <c r="AX88" s="811"/>
      <c r="AY88" s="811"/>
      <c r="AZ88" s="943"/>
      <c r="BA88" s="943"/>
      <c r="BB88" s="943"/>
      <c r="BC88" s="943"/>
      <c r="BD88" s="944"/>
      <c r="BE88" s="256"/>
      <c r="BF88" s="256"/>
      <c r="BG88" s="256"/>
      <c r="BH88" s="256"/>
      <c r="BI88" s="256"/>
      <c r="BJ88" s="256"/>
      <c r="BK88" s="256"/>
      <c r="BL88" s="256"/>
      <c r="BM88" s="256"/>
      <c r="BN88" s="256"/>
      <c r="BO88" s="256"/>
      <c r="BP88" s="256"/>
      <c r="BQ88" s="253">
        <v>82</v>
      </c>
      <c r="BR88" s="258"/>
      <c r="BS88" s="959"/>
      <c r="BT88" s="960"/>
      <c r="BU88" s="960"/>
      <c r="BV88" s="960"/>
      <c r="BW88" s="960"/>
      <c r="BX88" s="960"/>
      <c r="BY88" s="960"/>
      <c r="BZ88" s="960"/>
      <c r="CA88" s="960"/>
      <c r="CB88" s="960"/>
      <c r="CC88" s="960"/>
      <c r="CD88" s="960"/>
      <c r="CE88" s="960"/>
      <c r="CF88" s="960"/>
      <c r="CG88" s="961"/>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53"/>
      <c r="DW88" s="954"/>
      <c r="DX88" s="954"/>
      <c r="DY88" s="954"/>
      <c r="DZ88" s="955"/>
      <c r="EA88" s="237"/>
    </row>
    <row r="89" spans="1:131" s="238" customFormat="1" ht="26.25" hidden="1" customHeight="1" x14ac:dyDescent="0.15">
      <c r="A89" s="261"/>
      <c r="B89" s="262"/>
      <c r="C89" s="262"/>
      <c r="D89" s="262"/>
      <c r="E89" s="262"/>
      <c r="F89" s="262"/>
      <c r="G89" s="262"/>
      <c r="H89" s="262"/>
      <c r="I89" s="262"/>
      <c r="J89" s="262"/>
      <c r="K89" s="262"/>
      <c r="L89" s="262"/>
      <c r="M89" s="262"/>
      <c r="N89" s="262"/>
      <c r="O89" s="262"/>
      <c r="P89" s="262"/>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4"/>
      <c r="BA89" s="264"/>
      <c r="BB89" s="264"/>
      <c r="BC89" s="264"/>
      <c r="BD89" s="264"/>
      <c r="BE89" s="256"/>
      <c r="BF89" s="256"/>
      <c r="BG89" s="256"/>
      <c r="BH89" s="256"/>
      <c r="BI89" s="256"/>
      <c r="BJ89" s="256"/>
      <c r="BK89" s="256"/>
      <c r="BL89" s="256"/>
      <c r="BM89" s="256"/>
      <c r="BN89" s="256"/>
      <c r="BO89" s="256"/>
      <c r="BP89" s="256"/>
      <c r="BQ89" s="253">
        <v>83</v>
      </c>
      <c r="BR89" s="258"/>
      <c r="BS89" s="959"/>
      <c r="BT89" s="960"/>
      <c r="BU89" s="960"/>
      <c r="BV89" s="960"/>
      <c r="BW89" s="960"/>
      <c r="BX89" s="960"/>
      <c r="BY89" s="960"/>
      <c r="BZ89" s="960"/>
      <c r="CA89" s="960"/>
      <c r="CB89" s="960"/>
      <c r="CC89" s="960"/>
      <c r="CD89" s="960"/>
      <c r="CE89" s="960"/>
      <c r="CF89" s="960"/>
      <c r="CG89" s="961"/>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53"/>
      <c r="DW89" s="954"/>
      <c r="DX89" s="954"/>
      <c r="DY89" s="954"/>
      <c r="DZ89" s="955"/>
      <c r="EA89" s="237"/>
    </row>
    <row r="90" spans="1:131" s="238" customFormat="1" ht="26.25" hidden="1" customHeight="1" x14ac:dyDescent="0.15">
      <c r="A90" s="261"/>
      <c r="B90" s="262"/>
      <c r="C90" s="262"/>
      <c r="D90" s="262"/>
      <c r="E90" s="262"/>
      <c r="F90" s="262"/>
      <c r="G90" s="262"/>
      <c r="H90" s="262"/>
      <c r="I90" s="262"/>
      <c r="J90" s="262"/>
      <c r="K90" s="262"/>
      <c r="L90" s="262"/>
      <c r="M90" s="262"/>
      <c r="N90" s="262"/>
      <c r="O90" s="262"/>
      <c r="P90" s="262"/>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4"/>
      <c r="BA90" s="264"/>
      <c r="BB90" s="264"/>
      <c r="BC90" s="264"/>
      <c r="BD90" s="264"/>
      <c r="BE90" s="256"/>
      <c r="BF90" s="256"/>
      <c r="BG90" s="256"/>
      <c r="BH90" s="256"/>
      <c r="BI90" s="256"/>
      <c r="BJ90" s="256"/>
      <c r="BK90" s="256"/>
      <c r="BL90" s="256"/>
      <c r="BM90" s="256"/>
      <c r="BN90" s="256"/>
      <c r="BO90" s="256"/>
      <c r="BP90" s="256"/>
      <c r="BQ90" s="253">
        <v>84</v>
      </c>
      <c r="BR90" s="258"/>
      <c r="BS90" s="959"/>
      <c r="BT90" s="960"/>
      <c r="BU90" s="960"/>
      <c r="BV90" s="960"/>
      <c r="BW90" s="960"/>
      <c r="BX90" s="960"/>
      <c r="BY90" s="960"/>
      <c r="BZ90" s="960"/>
      <c r="CA90" s="960"/>
      <c r="CB90" s="960"/>
      <c r="CC90" s="960"/>
      <c r="CD90" s="960"/>
      <c r="CE90" s="960"/>
      <c r="CF90" s="960"/>
      <c r="CG90" s="961"/>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53"/>
      <c r="DW90" s="954"/>
      <c r="DX90" s="954"/>
      <c r="DY90" s="954"/>
      <c r="DZ90" s="955"/>
      <c r="EA90" s="237"/>
    </row>
    <row r="91" spans="1:131" s="238" customFormat="1" ht="26.25" hidden="1" customHeight="1" x14ac:dyDescent="0.15">
      <c r="A91" s="261"/>
      <c r="B91" s="262"/>
      <c r="C91" s="262"/>
      <c r="D91" s="262"/>
      <c r="E91" s="262"/>
      <c r="F91" s="262"/>
      <c r="G91" s="262"/>
      <c r="H91" s="262"/>
      <c r="I91" s="262"/>
      <c r="J91" s="262"/>
      <c r="K91" s="262"/>
      <c r="L91" s="262"/>
      <c r="M91" s="262"/>
      <c r="N91" s="262"/>
      <c r="O91" s="262"/>
      <c r="P91" s="262"/>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4"/>
      <c r="BA91" s="264"/>
      <c r="BB91" s="264"/>
      <c r="BC91" s="264"/>
      <c r="BD91" s="264"/>
      <c r="BE91" s="256"/>
      <c r="BF91" s="256"/>
      <c r="BG91" s="256"/>
      <c r="BH91" s="256"/>
      <c r="BI91" s="256"/>
      <c r="BJ91" s="256"/>
      <c r="BK91" s="256"/>
      <c r="BL91" s="256"/>
      <c r="BM91" s="256"/>
      <c r="BN91" s="256"/>
      <c r="BO91" s="256"/>
      <c r="BP91" s="256"/>
      <c r="BQ91" s="253">
        <v>85</v>
      </c>
      <c r="BR91" s="258"/>
      <c r="BS91" s="959"/>
      <c r="BT91" s="960"/>
      <c r="BU91" s="960"/>
      <c r="BV91" s="960"/>
      <c r="BW91" s="960"/>
      <c r="BX91" s="960"/>
      <c r="BY91" s="960"/>
      <c r="BZ91" s="960"/>
      <c r="CA91" s="960"/>
      <c r="CB91" s="960"/>
      <c r="CC91" s="960"/>
      <c r="CD91" s="960"/>
      <c r="CE91" s="960"/>
      <c r="CF91" s="960"/>
      <c r="CG91" s="961"/>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53"/>
      <c r="DW91" s="954"/>
      <c r="DX91" s="954"/>
      <c r="DY91" s="954"/>
      <c r="DZ91" s="955"/>
      <c r="EA91" s="237"/>
    </row>
    <row r="92" spans="1:131" s="238" customFormat="1" ht="26.25" hidden="1" customHeight="1" x14ac:dyDescent="0.15">
      <c r="A92" s="261"/>
      <c r="B92" s="262"/>
      <c r="C92" s="262"/>
      <c r="D92" s="262"/>
      <c r="E92" s="262"/>
      <c r="F92" s="262"/>
      <c r="G92" s="262"/>
      <c r="H92" s="262"/>
      <c r="I92" s="262"/>
      <c r="J92" s="262"/>
      <c r="K92" s="262"/>
      <c r="L92" s="262"/>
      <c r="M92" s="262"/>
      <c r="N92" s="262"/>
      <c r="O92" s="262"/>
      <c r="P92" s="262"/>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4"/>
      <c r="BA92" s="264"/>
      <c r="BB92" s="264"/>
      <c r="BC92" s="264"/>
      <c r="BD92" s="264"/>
      <c r="BE92" s="256"/>
      <c r="BF92" s="256"/>
      <c r="BG92" s="256"/>
      <c r="BH92" s="256"/>
      <c r="BI92" s="256"/>
      <c r="BJ92" s="256"/>
      <c r="BK92" s="256"/>
      <c r="BL92" s="256"/>
      <c r="BM92" s="256"/>
      <c r="BN92" s="256"/>
      <c r="BO92" s="256"/>
      <c r="BP92" s="256"/>
      <c r="BQ92" s="253">
        <v>86</v>
      </c>
      <c r="BR92" s="258"/>
      <c r="BS92" s="959"/>
      <c r="BT92" s="960"/>
      <c r="BU92" s="960"/>
      <c r="BV92" s="960"/>
      <c r="BW92" s="960"/>
      <c r="BX92" s="960"/>
      <c r="BY92" s="960"/>
      <c r="BZ92" s="960"/>
      <c r="CA92" s="960"/>
      <c r="CB92" s="960"/>
      <c r="CC92" s="960"/>
      <c r="CD92" s="960"/>
      <c r="CE92" s="960"/>
      <c r="CF92" s="960"/>
      <c r="CG92" s="961"/>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53"/>
      <c r="DW92" s="954"/>
      <c r="DX92" s="954"/>
      <c r="DY92" s="954"/>
      <c r="DZ92" s="955"/>
      <c r="EA92" s="237"/>
    </row>
    <row r="93" spans="1:131" s="238" customFormat="1" ht="26.25" hidden="1" customHeight="1" x14ac:dyDescent="0.15">
      <c r="A93" s="261"/>
      <c r="B93" s="262"/>
      <c r="C93" s="262"/>
      <c r="D93" s="262"/>
      <c r="E93" s="262"/>
      <c r="F93" s="262"/>
      <c r="G93" s="262"/>
      <c r="H93" s="262"/>
      <c r="I93" s="262"/>
      <c r="J93" s="262"/>
      <c r="K93" s="262"/>
      <c r="L93" s="262"/>
      <c r="M93" s="262"/>
      <c r="N93" s="262"/>
      <c r="O93" s="262"/>
      <c r="P93" s="262"/>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4"/>
      <c r="BA93" s="264"/>
      <c r="BB93" s="264"/>
      <c r="BC93" s="264"/>
      <c r="BD93" s="264"/>
      <c r="BE93" s="256"/>
      <c r="BF93" s="256"/>
      <c r="BG93" s="256"/>
      <c r="BH93" s="256"/>
      <c r="BI93" s="256"/>
      <c r="BJ93" s="256"/>
      <c r="BK93" s="256"/>
      <c r="BL93" s="256"/>
      <c r="BM93" s="256"/>
      <c r="BN93" s="256"/>
      <c r="BO93" s="256"/>
      <c r="BP93" s="256"/>
      <c r="BQ93" s="253">
        <v>87</v>
      </c>
      <c r="BR93" s="258"/>
      <c r="BS93" s="959"/>
      <c r="BT93" s="960"/>
      <c r="BU93" s="960"/>
      <c r="BV93" s="960"/>
      <c r="BW93" s="960"/>
      <c r="BX93" s="960"/>
      <c r="BY93" s="960"/>
      <c r="BZ93" s="960"/>
      <c r="CA93" s="960"/>
      <c r="CB93" s="960"/>
      <c r="CC93" s="960"/>
      <c r="CD93" s="960"/>
      <c r="CE93" s="960"/>
      <c r="CF93" s="960"/>
      <c r="CG93" s="961"/>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53"/>
      <c r="DW93" s="954"/>
      <c r="DX93" s="954"/>
      <c r="DY93" s="954"/>
      <c r="DZ93" s="955"/>
      <c r="EA93" s="237"/>
    </row>
    <row r="94" spans="1:131" s="238" customFormat="1" ht="26.25" hidden="1" customHeight="1" x14ac:dyDescent="0.15">
      <c r="A94" s="261"/>
      <c r="B94" s="262"/>
      <c r="C94" s="262"/>
      <c r="D94" s="262"/>
      <c r="E94" s="262"/>
      <c r="F94" s="262"/>
      <c r="G94" s="262"/>
      <c r="H94" s="262"/>
      <c r="I94" s="262"/>
      <c r="J94" s="262"/>
      <c r="K94" s="262"/>
      <c r="L94" s="262"/>
      <c r="M94" s="262"/>
      <c r="N94" s="262"/>
      <c r="O94" s="262"/>
      <c r="P94" s="262"/>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4"/>
      <c r="BA94" s="264"/>
      <c r="BB94" s="264"/>
      <c r="BC94" s="264"/>
      <c r="BD94" s="264"/>
      <c r="BE94" s="256"/>
      <c r="BF94" s="256"/>
      <c r="BG94" s="256"/>
      <c r="BH94" s="256"/>
      <c r="BI94" s="256"/>
      <c r="BJ94" s="256"/>
      <c r="BK94" s="256"/>
      <c r="BL94" s="256"/>
      <c r="BM94" s="256"/>
      <c r="BN94" s="256"/>
      <c r="BO94" s="256"/>
      <c r="BP94" s="256"/>
      <c r="BQ94" s="253">
        <v>88</v>
      </c>
      <c r="BR94" s="258"/>
      <c r="BS94" s="959"/>
      <c r="BT94" s="960"/>
      <c r="BU94" s="960"/>
      <c r="BV94" s="960"/>
      <c r="BW94" s="960"/>
      <c r="BX94" s="960"/>
      <c r="BY94" s="960"/>
      <c r="BZ94" s="960"/>
      <c r="CA94" s="960"/>
      <c r="CB94" s="960"/>
      <c r="CC94" s="960"/>
      <c r="CD94" s="960"/>
      <c r="CE94" s="960"/>
      <c r="CF94" s="960"/>
      <c r="CG94" s="961"/>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53"/>
      <c r="DW94" s="954"/>
      <c r="DX94" s="954"/>
      <c r="DY94" s="954"/>
      <c r="DZ94" s="955"/>
      <c r="EA94" s="237"/>
    </row>
    <row r="95" spans="1:131" s="238" customFormat="1" ht="26.25" hidden="1" customHeight="1" x14ac:dyDescent="0.15">
      <c r="A95" s="261"/>
      <c r="B95" s="262"/>
      <c r="C95" s="262"/>
      <c r="D95" s="262"/>
      <c r="E95" s="262"/>
      <c r="F95" s="262"/>
      <c r="G95" s="262"/>
      <c r="H95" s="262"/>
      <c r="I95" s="262"/>
      <c r="J95" s="262"/>
      <c r="K95" s="262"/>
      <c r="L95" s="262"/>
      <c r="M95" s="262"/>
      <c r="N95" s="262"/>
      <c r="O95" s="262"/>
      <c r="P95" s="262"/>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4"/>
      <c r="BA95" s="264"/>
      <c r="BB95" s="264"/>
      <c r="BC95" s="264"/>
      <c r="BD95" s="264"/>
      <c r="BE95" s="256"/>
      <c r="BF95" s="256"/>
      <c r="BG95" s="256"/>
      <c r="BH95" s="256"/>
      <c r="BI95" s="256"/>
      <c r="BJ95" s="256"/>
      <c r="BK95" s="256"/>
      <c r="BL95" s="256"/>
      <c r="BM95" s="256"/>
      <c r="BN95" s="256"/>
      <c r="BO95" s="256"/>
      <c r="BP95" s="256"/>
      <c r="BQ95" s="253">
        <v>89</v>
      </c>
      <c r="BR95" s="258"/>
      <c r="BS95" s="959"/>
      <c r="BT95" s="960"/>
      <c r="BU95" s="960"/>
      <c r="BV95" s="960"/>
      <c r="BW95" s="960"/>
      <c r="BX95" s="960"/>
      <c r="BY95" s="960"/>
      <c r="BZ95" s="960"/>
      <c r="CA95" s="960"/>
      <c r="CB95" s="960"/>
      <c r="CC95" s="960"/>
      <c r="CD95" s="960"/>
      <c r="CE95" s="960"/>
      <c r="CF95" s="960"/>
      <c r="CG95" s="961"/>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53"/>
      <c r="DW95" s="954"/>
      <c r="DX95" s="954"/>
      <c r="DY95" s="954"/>
      <c r="DZ95" s="955"/>
      <c r="EA95" s="237"/>
    </row>
    <row r="96" spans="1:131" s="238" customFormat="1" ht="26.25" hidden="1" customHeight="1" x14ac:dyDescent="0.15">
      <c r="A96" s="261"/>
      <c r="B96" s="262"/>
      <c r="C96" s="262"/>
      <c r="D96" s="262"/>
      <c r="E96" s="262"/>
      <c r="F96" s="262"/>
      <c r="G96" s="262"/>
      <c r="H96" s="262"/>
      <c r="I96" s="262"/>
      <c r="J96" s="262"/>
      <c r="K96" s="262"/>
      <c r="L96" s="262"/>
      <c r="M96" s="262"/>
      <c r="N96" s="262"/>
      <c r="O96" s="262"/>
      <c r="P96" s="262"/>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4"/>
      <c r="BA96" s="264"/>
      <c r="BB96" s="264"/>
      <c r="BC96" s="264"/>
      <c r="BD96" s="264"/>
      <c r="BE96" s="256"/>
      <c r="BF96" s="256"/>
      <c r="BG96" s="256"/>
      <c r="BH96" s="256"/>
      <c r="BI96" s="256"/>
      <c r="BJ96" s="256"/>
      <c r="BK96" s="256"/>
      <c r="BL96" s="256"/>
      <c r="BM96" s="256"/>
      <c r="BN96" s="256"/>
      <c r="BO96" s="256"/>
      <c r="BP96" s="256"/>
      <c r="BQ96" s="253">
        <v>90</v>
      </c>
      <c r="BR96" s="258"/>
      <c r="BS96" s="959"/>
      <c r="BT96" s="960"/>
      <c r="BU96" s="960"/>
      <c r="BV96" s="960"/>
      <c r="BW96" s="960"/>
      <c r="BX96" s="960"/>
      <c r="BY96" s="960"/>
      <c r="BZ96" s="960"/>
      <c r="CA96" s="960"/>
      <c r="CB96" s="960"/>
      <c r="CC96" s="960"/>
      <c r="CD96" s="960"/>
      <c r="CE96" s="960"/>
      <c r="CF96" s="960"/>
      <c r="CG96" s="961"/>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53"/>
      <c r="DW96" s="954"/>
      <c r="DX96" s="954"/>
      <c r="DY96" s="954"/>
      <c r="DZ96" s="955"/>
      <c r="EA96" s="237"/>
    </row>
    <row r="97" spans="1:131" s="238" customFormat="1" ht="26.25" hidden="1" customHeight="1" x14ac:dyDescent="0.15">
      <c r="A97" s="261"/>
      <c r="B97" s="262"/>
      <c r="C97" s="262"/>
      <c r="D97" s="262"/>
      <c r="E97" s="262"/>
      <c r="F97" s="262"/>
      <c r="G97" s="262"/>
      <c r="H97" s="262"/>
      <c r="I97" s="262"/>
      <c r="J97" s="262"/>
      <c r="K97" s="262"/>
      <c r="L97" s="262"/>
      <c r="M97" s="262"/>
      <c r="N97" s="262"/>
      <c r="O97" s="262"/>
      <c r="P97" s="262"/>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4"/>
      <c r="BA97" s="264"/>
      <c r="BB97" s="264"/>
      <c r="BC97" s="264"/>
      <c r="BD97" s="264"/>
      <c r="BE97" s="256"/>
      <c r="BF97" s="256"/>
      <c r="BG97" s="256"/>
      <c r="BH97" s="256"/>
      <c r="BI97" s="256"/>
      <c r="BJ97" s="256"/>
      <c r="BK97" s="256"/>
      <c r="BL97" s="256"/>
      <c r="BM97" s="256"/>
      <c r="BN97" s="256"/>
      <c r="BO97" s="256"/>
      <c r="BP97" s="256"/>
      <c r="BQ97" s="253">
        <v>91</v>
      </c>
      <c r="BR97" s="258"/>
      <c r="BS97" s="959"/>
      <c r="BT97" s="960"/>
      <c r="BU97" s="960"/>
      <c r="BV97" s="960"/>
      <c r="BW97" s="960"/>
      <c r="BX97" s="960"/>
      <c r="BY97" s="960"/>
      <c r="BZ97" s="960"/>
      <c r="CA97" s="960"/>
      <c r="CB97" s="960"/>
      <c r="CC97" s="960"/>
      <c r="CD97" s="960"/>
      <c r="CE97" s="960"/>
      <c r="CF97" s="960"/>
      <c r="CG97" s="961"/>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53"/>
      <c r="DW97" s="954"/>
      <c r="DX97" s="954"/>
      <c r="DY97" s="954"/>
      <c r="DZ97" s="955"/>
      <c r="EA97" s="237"/>
    </row>
    <row r="98" spans="1:131" s="238" customFormat="1" ht="26.25" hidden="1" customHeight="1" x14ac:dyDescent="0.15">
      <c r="A98" s="261"/>
      <c r="B98" s="262"/>
      <c r="C98" s="262"/>
      <c r="D98" s="262"/>
      <c r="E98" s="262"/>
      <c r="F98" s="262"/>
      <c r="G98" s="262"/>
      <c r="H98" s="262"/>
      <c r="I98" s="262"/>
      <c r="J98" s="262"/>
      <c r="K98" s="262"/>
      <c r="L98" s="262"/>
      <c r="M98" s="262"/>
      <c r="N98" s="262"/>
      <c r="O98" s="262"/>
      <c r="P98" s="262"/>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4"/>
      <c r="BA98" s="264"/>
      <c r="BB98" s="264"/>
      <c r="BC98" s="264"/>
      <c r="BD98" s="264"/>
      <c r="BE98" s="256"/>
      <c r="BF98" s="256"/>
      <c r="BG98" s="256"/>
      <c r="BH98" s="256"/>
      <c r="BI98" s="256"/>
      <c r="BJ98" s="256"/>
      <c r="BK98" s="256"/>
      <c r="BL98" s="256"/>
      <c r="BM98" s="256"/>
      <c r="BN98" s="256"/>
      <c r="BO98" s="256"/>
      <c r="BP98" s="256"/>
      <c r="BQ98" s="253">
        <v>92</v>
      </c>
      <c r="BR98" s="258"/>
      <c r="BS98" s="959"/>
      <c r="BT98" s="960"/>
      <c r="BU98" s="960"/>
      <c r="BV98" s="960"/>
      <c r="BW98" s="960"/>
      <c r="BX98" s="960"/>
      <c r="BY98" s="960"/>
      <c r="BZ98" s="960"/>
      <c r="CA98" s="960"/>
      <c r="CB98" s="960"/>
      <c r="CC98" s="960"/>
      <c r="CD98" s="960"/>
      <c r="CE98" s="960"/>
      <c r="CF98" s="960"/>
      <c r="CG98" s="961"/>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53"/>
      <c r="DW98" s="954"/>
      <c r="DX98" s="954"/>
      <c r="DY98" s="954"/>
      <c r="DZ98" s="955"/>
      <c r="EA98" s="237"/>
    </row>
    <row r="99" spans="1:131" s="238" customFormat="1" ht="26.25" hidden="1" customHeight="1" x14ac:dyDescent="0.15">
      <c r="A99" s="261"/>
      <c r="B99" s="262"/>
      <c r="C99" s="262"/>
      <c r="D99" s="262"/>
      <c r="E99" s="262"/>
      <c r="F99" s="262"/>
      <c r="G99" s="262"/>
      <c r="H99" s="262"/>
      <c r="I99" s="262"/>
      <c r="J99" s="262"/>
      <c r="K99" s="262"/>
      <c r="L99" s="262"/>
      <c r="M99" s="262"/>
      <c r="N99" s="262"/>
      <c r="O99" s="262"/>
      <c r="P99" s="262"/>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4"/>
      <c r="BA99" s="264"/>
      <c r="BB99" s="264"/>
      <c r="BC99" s="264"/>
      <c r="BD99" s="264"/>
      <c r="BE99" s="256"/>
      <c r="BF99" s="256"/>
      <c r="BG99" s="256"/>
      <c r="BH99" s="256"/>
      <c r="BI99" s="256"/>
      <c r="BJ99" s="256"/>
      <c r="BK99" s="256"/>
      <c r="BL99" s="256"/>
      <c r="BM99" s="256"/>
      <c r="BN99" s="256"/>
      <c r="BO99" s="256"/>
      <c r="BP99" s="256"/>
      <c r="BQ99" s="253">
        <v>93</v>
      </c>
      <c r="BR99" s="258"/>
      <c r="BS99" s="959"/>
      <c r="BT99" s="960"/>
      <c r="BU99" s="960"/>
      <c r="BV99" s="960"/>
      <c r="BW99" s="960"/>
      <c r="BX99" s="960"/>
      <c r="BY99" s="960"/>
      <c r="BZ99" s="960"/>
      <c r="CA99" s="960"/>
      <c r="CB99" s="960"/>
      <c r="CC99" s="960"/>
      <c r="CD99" s="960"/>
      <c r="CE99" s="960"/>
      <c r="CF99" s="960"/>
      <c r="CG99" s="961"/>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53"/>
      <c r="DW99" s="954"/>
      <c r="DX99" s="954"/>
      <c r="DY99" s="954"/>
      <c r="DZ99" s="955"/>
      <c r="EA99" s="237"/>
    </row>
    <row r="100" spans="1:131" s="238" customFormat="1" ht="26.25" hidden="1" customHeight="1" x14ac:dyDescent="0.15">
      <c r="A100" s="261"/>
      <c r="B100" s="262"/>
      <c r="C100" s="262"/>
      <c r="D100" s="262"/>
      <c r="E100" s="262"/>
      <c r="F100" s="262"/>
      <c r="G100" s="262"/>
      <c r="H100" s="262"/>
      <c r="I100" s="262"/>
      <c r="J100" s="262"/>
      <c r="K100" s="262"/>
      <c r="L100" s="262"/>
      <c r="M100" s="262"/>
      <c r="N100" s="262"/>
      <c r="O100" s="262"/>
      <c r="P100" s="262"/>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4"/>
      <c r="BA100" s="264"/>
      <c r="BB100" s="264"/>
      <c r="BC100" s="264"/>
      <c r="BD100" s="264"/>
      <c r="BE100" s="256"/>
      <c r="BF100" s="256"/>
      <c r="BG100" s="256"/>
      <c r="BH100" s="256"/>
      <c r="BI100" s="256"/>
      <c r="BJ100" s="256"/>
      <c r="BK100" s="256"/>
      <c r="BL100" s="256"/>
      <c r="BM100" s="256"/>
      <c r="BN100" s="256"/>
      <c r="BO100" s="256"/>
      <c r="BP100" s="256"/>
      <c r="BQ100" s="253">
        <v>94</v>
      </c>
      <c r="BR100" s="258"/>
      <c r="BS100" s="959"/>
      <c r="BT100" s="960"/>
      <c r="BU100" s="960"/>
      <c r="BV100" s="960"/>
      <c r="BW100" s="960"/>
      <c r="BX100" s="960"/>
      <c r="BY100" s="960"/>
      <c r="BZ100" s="960"/>
      <c r="CA100" s="960"/>
      <c r="CB100" s="960"/>
      <c r="CC100" s="960"/>
      <c r="CD100" s="960"/>
      <c r="CE100" s="960"/>
      <c r="CF100" s="960"/>
      <c r="CG100" s="961"/>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53"/>
      <c r="DW100" s="954"/>
      <c r="DX100" s="954"/>
      <c r="DY100" s="954"/>
      <c r="DZ100" s="955"/>
      <c r="EA100" s="237"/>
    </row>
    <row r="101" spans="1:131" s="238" customFormat="1" ht="26.25" hidden="1" customHeight="1" x14ac:dyDescent="0.15">
      <c r="A101" s="261"/>
      <c r="B101" s="262"/>
      <c r="C101" s="262"/>
      <c r="D101" s="262"/>
      <c r="E101" s="262"/>
      <c r="F101" s="262"/>
      <c r="G101" s="262"/>
      <c r="H101" s="262"/>
      <c r="I101" s="262"/>
      <c r="J101" s="262"/>
      <c r="K101" s="262"/>
      <c r="L101" s="262"/>
      <c r="M101" s="262"/>
      <c r="N101" s="262"/>
      <c r="O101" s="262"/>
      <c r="P101" s="262"/>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4"/>
      <c r="BA101" s="264"/>
      <c r="BB101" s="264"/>
      <c r="BC101" s="264"/>
      <c r="BD101" s="264"/>
      <c r="BE101" s="256"/>
      <c r="BF101" s="256"/>
      <c r="BG101" s="256"/>
      <c r="BH101" s="256"/>
      <c r="BI101" s="256"/>
      <c r="BJ101" s="256"/>
      <c r="BK101" s="256"/>
      <c r="BL101" s="256"/>
      <c r="BM101" s="256"/>
      <c r="BN101" s="256"/>
      <c r="BO101" s="256"/>
      <c r="BP101" s="256"/>
      <c r="BQ101" s="253">
        <v>95</v>
      </c>
      <c r="BR101" s="258"/>
      <c r="BS101" s="959"/>
      <c r="BT101" s="960"/>
      <c r="BU101" s="960"/>
      <c r="BV101" s="960"/>
      <c r="BW101" s="960"/>
      <c r="BX101" s="960"/>
      <c r="BY101" s="960"/>
      <c r="BZ101" s="960"/>
      <c r="CA101" s="960"/>
      <c r="CB101" s="960"/>
      <c r="CC101" s="960"/>
      <c r="CD101" s="960"/>
      <c r="CE101" s="960"/>
      <c r="CF101" s="960"/>
      <c r="CG101" s="961"/>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53"/>
      <c r="DW101" s="954"/>
      <c r="DX101" s="954"/>
      <c r="DY101" s="954"/>
      <c r="DZ101" s="955"/>
      <c r="EA101" s="237"/>
    </row>
    <row r="102" spans="1:131" s="238" customFormat="1" ht="26.25" customHeight="1" thickBot="1" x14ac:dyDescent="0.2">
      <c r="A102" s="261"/>
      <c r="B102" s="262"/>
      <c r="C102" s="262"/>
      <c r="D102" s="262"/>
      <c r="E102" s="262"/>
      <c r="F102" s="262"/>
      <c r="G102" s="262"/>
      <c r="H102" s="262"/>
      <c r="I102" s="262"/>
      <c r="J102" s="262"/>
      <c r="K102" s="262"/>
      <c r="L102" s="262"/>
      <c r="M102" s="262"/>
      <c r="N102" s="262"/>
      <c r="O102" s="262"/>
      <c r="P102" s="262"/>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4"/>
      <c r="BA102" s="264"/>
      <c r="BB102" s="264"/>
      <c r="BC102" s="264"/>
      <c r="BD102" s="264"/>
      <c r="BE102" s="256"/>
      <c r="BF102" s="256"/>
      <c r="BG102" s="256"/>
      <c r="BH102" s="256"/>
      <c r="BI102" s="256"/>
      <c r="BJ102" s="256"/>
      <c r="BK102" s="256"/>
      <c r="BL102" s="256"/>
      <c r="BM102" s="256"/>
      <c r="BN102" s="256"/>
      <c r="BO102" s="256"/>
      <c r="BP102" s="256"/>
      <c r="BQ102" s="255" t="s">
        <v>391</v>
      </c>
      <c r="BR102" s="893" t="s">
        <v>425</v>
      </c>
      <c r="BS102" s="894"/>
      <c r="BT102" s="894"/>
      <c r="BU102" s="894"/>
      <c r="BV102" s="894"/>
      <c r="BW102" s="894"/>
      <c r="BX102" s="894"/>
      <c r="BY102" s="894"/>
      <c r="BZ102" s="894"/>
      <c r="CA102" s="894"/>
      <c r="CB102" s="894"/>
      <c r="CC102" s="894"/>
      <c r="CD102" s="894"/>
      <c r="CE102" s="894"/>
      <c r="CF102" s="894"/>
      <c r="CG102" s="895"/>
      <c r="CH102" s="973"/>
      <c r="CI102" s="974"/>
      <c r="CJ102" s="974"/>
      <c r="CK102" s="974"/>
      <c r="CL102" s="975"/>
      <c r="CM102" s="973"/>
      <c r="CN102" s="974"/>
      <c r="CO102" s="974"/>
      <c r="CP102" s="974"/>
      <c r="CQ102" s="975"/>
      <c r="CR102" s="976">
        <v>3</v>
      </c>
      <c r="CS102" s="946"/>
      <c r="CT102" s="946"/>
      <c r="CU102" s="946"/>
      <c r="CV102" s="977"/>
      <c r="CW102" s="976" t="s">
        <v>519</v>
      </c>
      <c r="CX102" s="946"/>
      <c r="CY102" s="946"/>
      <c r="CZ102" s="946"/>
      <c r="DA102" s="977"/>
      <c r="DB102" s="976" t="s">
        <v>519</v>
      </c>
      <c r="DC102" s="946"/>
      <c r="DD102" s="946"/>
      <c r="DE102" s="946"/>
      <c r="DF102" s="977"/>
      <c r="DG102" s="976" t="s">
        <v>519</v>
      </c>
      <c r="DH102" s="946"/>
      <c r="DI102" s="946"/>
      <c r="DJ102" s="946"/>
      <c r="DK102" s="977"/>
      <c r="DL102" s="976" t="s">
        <v>519</v>
      </c>
      <c r="DM102" s="946"/>
      <c r="DN102" s="946"/>
      <c r="DO102" s="946"/>
      <c r="DP102" s="977"/>
      <c r="DQ102" s="976" t="s">
        <v>519</v>
      </c>
      <c r="DR102" s="946"/>
      <c r="DS102" s="946"/>
      <c r="DT102" s="946"/>
      <c r="DU102" s="977"/>
      <c r="DV102" s="1000"/>
      <c r="DW102" s="1001"/>
      <c r="DX102" s="1001"/>
      <c r="DY102" s="1001"/>
      <c r="DZ102" s="1002"/>
      <c r="EA102" s="237"/>
    </row>
    <row r="103" spans="1:131" s="238" customFormat="1" ht="26.25" customHeight="1" x14ac:dyDescent="0.15">
      <c r="A103" s="261"/>
      <c r="B103" s="262"/>
      <c r="C103" s="262"/>
      <c r="D103" s="262"/>
      <c r="E103" s="262"/>
      <c r="F103" s="262"/>
      <c r="G103" s="262"/>
      <c r="H103" s="262"/>
      <c r="I103" s="262"/>
      <c r="J103" s="262"/>
      <c r="K103" s="262"/>
      <c r="L103" s="262"/>
      <c r="M103" s="262"/>
      <c r="N103" s="262"/>
      <c r="O103" s="262"/>
      <c r="P103" s="262"/>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4"/>
      <c r="BA103" s="264"/>
      <c r="BB103" s="264"/>
      <c r="BC103" s="264"/>
      <c r="BD103" s="264"/>
      <c r="BE103" s="256"/>
      <c r="BF103" s="256"/>
      <c r="BG103" s="256"/>
      <c r="BH103" s="256"/>
      <c r="BI103" s="256"/>
      <c r="BJ103" s="256"/>
      <c r="BK103" s="256"/>
      <c r="BL103" s="256"/>
      <c r="BM103" s="256"/>
      <c r="BN103" s="256"/>
      <c r="BO103" s="256"/>
      <c r="BP103" s="25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37"/>
    </row>
    <row r="104" spans="1:131" s="238" customFormat="1" ht="26.25" customHeight="1" x14ac:dyDescent="0.15">
      <c r="A104" s="261"/>
      <c r="B104" s="262"/>
      <c r="C104" s="262"/>
      <c r="D104" s="262"/>
      <c r="E104" s="262"/>
      <c r="F104" s="262"/>
      <c r="G104" s="262"/>
      <c r="H104" s="262"/>
      <c r="I104" s="262"/>
      <c r="J104" s="262"/>
      <c r="K104" s="262"/>
      <c r="L104" s="262"/>
      <c r="M104" s="262"/>
      <c r="N104" s="262"/>
      <c r="O104" s="262"/>
      <c r="P104" s="262"/>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4"/>
      <c r="BA104" s="264"/>
      <c r="BB104" s="264"/>
      <c r="BC104" s="264"/>
      <c r="BD104" s="264"/>
      <c r="BE104" s="256"/>
      <c r="BF104" s="256"/>
      <c r="BG104" s="256"/>
      <c r="BH104" s="256"/>
      <c r="BI104" s="256"/>
      <c r="BJ104" s="256"/>
      <c r="BK104" s="256"/>
      <c r="BL104" s="256"/>
      <c r="BM104" s="256"/>
      <c r="BN104" s="256"/>
      <c r="BO104" s="256"/>
      <c r="BP104" s="25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37"/>
    </row>
    <row r="105" spans="1:131" s="238" customFormat="1" ht="11.25" customHeight="1" x14ac:dyDescent="0.15">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9"/>
      <c r="BR105" s="259"/>
      <c r="BS105" s="259"/>
      <c r="BT105" s="259"/>
      <c r="BU105" s="259"/>
      <c r="BV105" s="259"/>
      <c r="BW105" s="259"/>
      <c r="BX105" s="259"/>
      <c r="BY105" s="259"/>
      <c r="BZ105" s="259"/>
      <c r="CA105" s="259"/>
      <c r="CB105" s="259"/>
      <c r="CC105" s="259"/>
      <c r="CD105" s="259"/>
      <c r="CE105" s="259"/>
      <c r="CF105" s="259"/>
      <c r="CG105" s="259"/>
      <c r="CH105" s="259"/>
      <c r="CI105" s="259"/>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59"/>
      <c r="DF105" s="259"/>
      <c r="DG105" s="259"/>
      <c r="DH105" s="259"/>
      <c r="DI105" s="259"/>
      <c r="DJ105" s="259"/>
      <c r="DK105" s="259"/>
      <c r="DL105" s="259"/>
      <c r="DM105" s="259"/>
      <c r="DN105" s="259"/>
      <c r="DO105" s="259"/>
      <c r="DP105" s="259"/>
      <c r="DQ105" s="259"/>
      <c r="DR105" s="259"/>
      <c r="DS105" s="259"/>
      <c r="DT105" s="259"/>
      <c r="DU105" s="259"/>
      <c r="DV105" s="259"/>
      <c r="DW105" s="259"/>
      <c r="DX105" s="259"/>
      <c r="DY105" s="259"/>
      <c r="DZ105" s="259"/>
      <c r="EA105" s="237"/>
    </row>
    <row r="106" spans="1:131" s="238" customFormat="1" ht="11.25" customHeight="1" x14ac:dyDescent="0.15">
      <c r="A106" s="265"/>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37"/>
    </row>
    <row r="107" spans="1:131" s="237" customFormat="1" ht="26.25" customHeight="1" thickBot="1" x14ac:dyDescent="0.2">
      <c r="A107" s="266" t="s">
        <v>428</v>
      </c>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6" t="s">
        <v>429</v>
      </c>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7"/>
    </row>
    <row r="108" spans="1:131" s="23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3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308</v>
      </c>
      <c r="AG109" s="979"/>
      <c r="AH109" s="979"/>
      <c r="AI109" s="979"/>
      <c r="AJ109" s="980"/>
      <c r="AK109" s="978" t="s">
        <v>307</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308</v>
      </c>
      <c r="BW109" s="979"/>
      <c r="BX109" s="979"/>
      <c r="BY109" s="979"/>
      <c r="BZ109" s="980"/>
      <c r="CA109" s="978" t="s">
        <v>307</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308</v>
      </c>
      <c r="DM109" s="979"/>
      <c r="DN109" s="979"/>
      <c r="DO109" s="979"/>
      <c r="DP109" s="980"/>
      <c r="DQ109" s="978" t="s">
        <v>307</v>
      </c>
      <c r="DR109" s="979"/>
      <c r="DS109" s="979"/>
      <c r="DT109" s="979"/>
      <c r="DU109" s="980"/>
      <c r="DV109" s="978" t="s">
        <v>434</v>
      </c>
      <c r="DW109" s="979"/>
      <c r="DX109" s="979"/>
      <c r="DY109" s="979"/>
      <c r="DZ109" s="981"/>
    </row>
    <row r="110" spans="1:131" s="23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2740740</v>
      </c>
      <c r="AB110" s="986"/>
      <c r="AC110" s="986"/>
      <c r="AD110" s="986"/>
      <c r="AE110" s="987"/>
      <c r="AF110" s="988">
        <v>2927689</v>
      </c>
      <c r="AG110" s="986"/>
      <c r="AH110" s="986"/>
      <c r="AI110" s="986"/>
      <c r="AJ110" s="987"/>
      <c r="AK110" s="988">
        <v>2990546</v>
      </c>
      <c r="AL110" s="986"/>
      <c r="AM110" s="986"/>
      <c r="AN110" s="986"/>
      <c r="AO110" s="987"/>
      <c r="AP110" s="989">
        <v>23.5</v>
      </c>
      <c r="AQ110" s="990"/>
      <c r="AR110" s="990"/>
      <c r="AS110" s="990"/>
      <c r="AT110" s="991"/>
      <c r="AU110" s="992" t="s">
        <v>72</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31986971</v>
      </c>
      <c r="BR110" s="1021"/>
      <c r="BS110" s="1021"/>
      <c r="BT110" s="1021"/>
      <c r="BU110" s="1021"/>
      <c r="BV110" s="1021">
        <v>31758019</v>
      </c>
      <c r="BW110" s="1021"/>
      <c r="BX110" s="1021"/>
      <c r="BY110" s="1021"/>
      <c r="BZ110" s="1021"/>
      <c r="CA110" s="1021">
        <v>30986718</v>
      </c>
      <c r="CB110" s="1021"/>
      <c r="CC110" s="1021"/>
      <c r="CD110" s="1021"/>
      <c r="CE110" s="1021"/>
      <c r="CF110" s="1035">
        <v>243.2</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393</v>
      </c>
      <c r="DH110" s="1021"/>
      <c r="DI110" s="1021"/>
      <c r="DJ110" s="1021"/>
      <c r="DK110" s="1021"/>
      <c r="DL110" s="1021" t="s">
        <v>393</v>
      </c>
      <c r="DM110" s="1021"/>
      <c r="DN110" s="1021"/>
      <c r="DO110" s="1021"/>
      <c r="DP110" s="1021"/>
      <c r="DQ110" s="1021" t="s">
        <v>440</v>
      </c>
      <c r="DR110" s="1021"/>
      <c r="DS110" s="1021"/>
      <c r="DT110" s="1021"/>
      <c r="DU110" s="1021"/>
      <c r="DV110" s="1022" t="s">
        <v>440</v>
      </c>
      <c r="DW110" s="1022"/>
      <c r="DX110" s="1022"/>
      <c r="DY110" s="1022"/>
      <c r="DZ110" s="1023"/>
    </row>
    <row r="111" spans="1:131" s="23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393</v>
      </c>
      <c r="AB111" s="1028"/>
      <c r="AC111" s="1028"/>
      <c r="AD111" s="1028"/>
      <c r="AE111" s="1029"/>
      <c r="AF111" s="1030" t="s">
        <v>440</v>
      </c>
      <c r="AG111" s="1028"/>
      <c r="AH111" s="1028"/>
      <c r="AI111" s="1028"/>
      <c r="AJ111" s="1029"/>
      <c r="AK111" s="1030" t="s">
        <v>127</v>
      </c>
      <c r="AL111" s="1028"/>
      <c r="AM111" s="1028"/>
      <c r="AN111" s="1028"/>
      <c r="AO111" s="1029"/>
      <c r="AP111" s="1031" t="s">
        <v>442</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211403</v>
      </c>
      <c r="BR111" s="1014"/>
      <c r="BS111" s="1014"/>
      <c r="BT111" s="1014"/>
      <c r="BU111" s="1014"/>
      <c r="BV111" s="1014">
        <v>185167</v>
      </c>
      <c r="BW111" s="1014"/>
      <c r="BX111" s="1014"/>
      <c r="BY111" s="1014"/>
      <c r="BZ111" s="1014"/>
      <c r="CA111" s="1014">
        <v>159707</v>
      </c>
      <c r="CB111" s="1014"/>
      <c r="CC111" s="1014"/>
      <c r="CD111" s="1014"/>
      <c r="CE111" s="1014"/>
      <c r="CF111" s="1008">
        <v>1.3</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393</v>
      </c>
      <c r="DH111" s="1014"/>
      <c r="DI111" s="1014"/>
      <c r="DJ111" s="1014"/>
      <c r="DK111" s="1014"/>
      <c r="DL111" s="1014" t="s">
        <v>127</v>
      </c>
      <c r="DM111" s="1014"/>
      <c r="DN111" s="1014"/>
      <c r="DO111" s="1014"/>
      <c r="DP111" s="1014"/>
      <c r="DQ111" s="1014" t="s">
        <v>442</v>
      </c>
      <c r="DR111" s="1014"/>
      <c r="DS111" s="1014"/>
      <c r="DT111" s="1014"/>
      <c r="DU111" s="1014"/>
      <c r="DV111" s="1015" t="s">
        <v>442</v>
      </c>
      <c r="DW111" s="1015"/>
      <c r="DX111" s="1015"/>
      <c r="DY111" s="1015"/>
      <c r="DZ111" s="1016"/>
    </row>
    <row r="112" spans="1:131" s="23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447</v>
      </c>
      <c r="AG112" s="1053"/>
      <c r="AH112" s="1053"/>
      <c r="AI112" s="1053"/>
      <c r="AJ112" s="1054"/>
      <c r="AK112" s="1055" t="s">
        <v>393</v>
      </c>
      <c r="AL112" s="1053"/>
      <c r="AM112" s="1053"/>
      <c r="AN112" s="1053"/>
      <c r="AO112" s="1054"/>
      <c r="AP112" s="1056" t="s">
        <v>442</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9776502</v>
      </c>
      <c r="BR112" s="1014"/>
      <c r="BS112" s="1014"/>
      <c r="BT112" s="1014"/>
      <c r="BU112" s="1014"/>
      <c r="BV112" s="1014">
        <v>9710051</v>
      </c>
      <c r="BW112" s="1014"/>
      <c r="BX112" s="1014"/>
      <c r="BY112" s="1014"/>
      <c r="BZ112" s="1014"/>
      <c r="CA112" s="1014">
        <v>9977187</v>
      </c>
      <c r="CB112" s="1014"/>
      <c r="CC112" s="1014"/>
      <c r="CD112" s="1014"/>
      <c r="CE112" s="1014"/>
      <c r="CF112" s="1008">
        <v>78.3</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210628</v>
      </c>
      <c r="DH112" s="1014"/>
      <c r="DI112" s="1014"/>
      <c r="DJ112" s="1014"/>
      <c r="DK112" s="1014"/>
      <c r="DL112" s="1014">
        <v>185167</v>
      </c>
      <c r="DM112" s="1014"/>
      <c r="DN112" s="1014"/>
      <c r="DO112" s="1014"/>
      <c r="DP112" s="1014"/>
      <c r="DQ112" s="1014">
        <v>159707</v>
      </c>
      <c r="DR112" s="1014"/>
      <c r="DS112" s="1014"/>
      <c r="DT112" s="1014"/>
      <c r="DU112" s="1014"/>
      <c r="DV112" s="1015">
        <v>1.3</v>
      </c>
      <c r="DW112" s="1015"/>
      <c r="DX112" s="1015"/>
      <c r="DY112" s="1015"/>
      <c r="DZ112" s="1016"/>
    </row>
    <row r="113" spans="1:130" s="23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645452</v>
      </c>
      <c r="AB113" s="1028"/>
      <c r="AC113" s="1028"/>
      <c r="AD113" s="1028"/>
      <c r="AE113" s="1029"/>
      <c r="AF113" s="1030">
        <v>657757</v>
      </c>
      <c r="AG113" s="1028"/>
      <c r="AH113" s="1028"/>
      <c r="AI113" s="1028"/>
      <c r="AJ113" s="1029"/>
      <c r="AK113" s="1030">
        <v>660799</v>
      </c>
      <c r="AL113" s="1028"/>
      <c r="AM113" s="1028"/>
      <c r="AN113" s="1028"/>
      <c r="AO113" s="1029"/>
      <c r="AP113" s="1031">
        <v>5.2</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1535744</v>
      </c>
      <c r="BR113" s="1014"/>
      <c r="BS113" s="1014"/>
      <c r="BT113" s="1014"/>
      <c r="BU113" s="1014"/>
      <c r="BV113" s="1014">
        <v>1438063</v>
      </c>
      <c r="BW113" s="1014"/>
      <c r="BX113" s="1014"/>
      <c r="BY113" s="1014"/>
      <c r="BZ113" s="1014"/>
      <c r="CA113" s="1014">
        <v>1258922</v>
      </c>
      <c r="CB113" s="1014"/>
      <c r="CC113" s="1014"/>
      <c r="CD113" s="1014"/>
      <c r="CE113" s="1014"/>
      <c r="CF113" s="1008">
        <v>9.9</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775</v>
      </c>
      <c r="DH113" s="1053"/>
      <c r="DI113" s="1053"/>
      <c r="DJ113" s="1053"/>
      <c r="DK113" s="1054"/>
      <c r="DL113" s="1055" t="s">
        <v>442</v>
      </c>
      <c r="DM113" s="1053"/>
      <c r="DN113" s="1053"/>
      <c r="DO113" s="1053"/>
      <c r="DP113" s="1054"/>
      <c r="DQ113" s="1055" t="s">
        <v>127</v>
      </c>
      <c r="DR113" s="1053"/>
      <c r="DS113" s="1053"/>
      <c r="DT113" s="1053"/>
      <c r="DU113" s="1054"/>
      <c r="DV113" s="1056" t="s">
        <v>393</v>
      </c>
      <c r="DW113" s="1057"/>
      <c r="DX113" s="1057"/>
      <c r="DY113" s="1057"/>
      <c r="DZ113" s="1058"/>
    </row>
    <row r="114" spans="1:130" s="23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264083</v>
      </c>
      <c r="AB114" s="1053"/>
      <c r="AC114" s="1053"/>
      <c r="AD114" s="1053"/>
      <c r="AE114" s="1054"/>
      <c r="AF114" s="1055">
        <v>269609</v>
      </c>
      <c r="AG114" s="1053"/>
      <c r="AH114" s="1053"/>
      <c r="AI114" s="1053"/>
      <c r="AJ114" s="1054"/>
      <c r="AK114" s="1055">
        <v>266383</v>
      </c>
      <c r="AL114" s="1053"/>
      <c r="AM114" s="1053"/>
      <c r="AN114" s="1053"/>
      <c r="AO114" s="1054"/>
      <c r="AP114" s="1056">
        <v>2.1</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4692223</v>
      </c>
      <c r="BR114" s="1014"/>
      <c r="BS114" s="1014"/>
      <c r="BT114" s="1014"/>
      <c r="BU114" s="1014"/>
      <c r="BV114" s="1014">
        <v>4525227</v>
      </c>
      <c r="BW114" s="1014"/>
      <c r="BX114" s="1014"/>
      <c r="BY114" s="1014"/>
      <c r="BZ114" s="1014"/>
      <c r="CA114" s="1014">
        <v>4533763</v>
      </c>
      <c r="CB114" s="1014"/>
      <c r="CC114" s="1014"/>
      <c r="CD114" s="1014"/>
      <c r="CE114" s="1014"/>
      <c r="CF114" s="1008">
        <v>35.6</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393</v>
      </c>
      <c r="DM114" s="1053"/>
      <c r="DN114" s="1053"/>
      <c r="DO114" s="1053"/>
      <c r="DP114" s="1054"/>
      <c r="DQ114" s="1055" t="s">
        <v>393</v>
      </c>
      <c r="DR114" s="1053"/>
      <c r="DS114" s="1053"/>
      <c r="DT114" s="1053"/>
      <c r="DU114" s="1054"/>
      <c r="DV114" s="1056" t="s">
        <v>442</v>
      </c>
      <c r="DW114" s="1057"/>
      <c r="DX114" s="1057"/>
      <c r="DY114" s="1057"/>
      <c r="DZ114" s="1058"/>
    </row>
    <row r="115" spans="1:130" s="23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127</v>
      </c>
      <c r="AB115" s="1028"/>
      <c r="AC115" s="1028"/>
      <c r="AD115" s="1028"/>
      <c r="AE115" s="1029"/>
      <c r="AF115" s="1030" t="s">
        <v>393</v>
      </c>
      <c r="AG115" s="1028"/>
      <c r="AH115" s="1028"/>
      <c r="AI115" s="1028"/>
      <c r="AJ115" s="1029"/>
      <c r="AK115" s="1030" t="s">
        <v>442</v>
      </c>
      <c r="AL115" s="1028"/>
      <c r="AM115" s="1028"/>
      <c r="AN115" s="1028"/>
      <c r="AO115" s="1029"/>
      <c r="AP115" s="1031" t="s">
        <v>127</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20721</v>
      </c>
      <c r="BR115" s="1014"/>
      <c r="BS115" s="1014"/>
      <c r="BT115" s="1014"/>
      <c r="BU115" s="1014"/>
      <c r="BV115" s="1014">
        <v>10576</v>
      </c>
      <c r="BW115" s="1014"/>
      <c r="BX115" s="1014"/>
      <c r="BY115" s="1014"/>
      <c r="BZ115" s="1014"/>
      <c r="CA115" s="1014">
        <v>20654</v>
      </c>
      <c r="CB115" s="1014"/>
      <c r="CC115" s="1014"/>
      <c r="CD115" s="1014"/>
      <c r="CE115" s="1014"/>
      <c r="CF115" s="1008">
        <v>0.2</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442</v>
      </c>
      <c r="DR115" s="1053"/>
      <c r="DS115" s="1053"/>
      <c r="DT115" s="1053"/>
      <c r="DU115" s="1054"/>
      <c r="DV115" s="1056" t="s">
        <v>440</v>
      </c>
      <c r="DW115" s="1057"/>
      <c r="DX115" s="1057"/>
      <c r="DY115" s="1057"/>
      <c r="DZ115" s="1058"/>
    </row>
    <row r="116" spans="1:130" s="23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44</v>
      </c>
      <c r="AB116" s="1053"/>
      <c r="AC116" s="1053"/>
      <c r="AD116" s="1053"/>
      <c r="AE116" s="1054"/>
      <c r="AF116" s="1055">
        <v>44</v>
      </c>
      <c r="AG116" s="1053"/>
      <c r="AH116" s="1053"/>
      <c r="AI116" s="1053"/>
      <c r="AJ116" s="1054"/>
      <c r="AK116" s="1055">
        <v>11</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440</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3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3650319</v>
      </c>
      <c r="AB117" s="1071"/>
      <c r="AC117" s="1071"/>
      <c r="AD117" s="1071"/>
      <c r="AE117" s="1072"/>
      <c r="AF117" s="1073">
        <v>3855099</v>
      </c>
      <c r="AG117" s="1071"/>
      <c r="AH117" s="1071"/>
      <c r="AI117" s="1071"/>
      <c r="AJ117" s="1072"/>
      <c r="AK117" s="1073">
        <v>3917739</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442</v>
      </c>
      <c r="BR117" s="1014"/>
      <c r="BS117" s="1014"/>
      <c r="BT117" s="1014"/>
      <c r="BU117" s="1014"/>
      <c r="BV117" s="1014" t="s">
        <v>442</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393</v>
      </c>
      <c r="DM117" s="1053"/>
      <c r="DN117" s="1053"/>
      <c r="DO117" s="1053"/>
      <c r="DP117" s="1054"/>
      <c r="DQ117" s="1055" t="s">
        <v>442</v>
      </c>
      <c r="DR117" s="1053"/>
      <c r="DS117" s="1053"/>
      <c r="DT117" s="1053"/>
      <c r="DU117" s="1054"/>
      <c r="DV117" s="1056" t="s">
        <v>442</v>
      </c>
      <c r="DW117" s="1057"/>
      <c r="DX117" s="1057"/>
      <c r="DY117" s="1057"/>
      <c r="DZ117" s="1058"/>
    </row>
    <row r="118" spans="1:130" s="23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308</v>
      </c>
      <c r="AG118" s="979"/>
      <c r="AH118" s="979"/>
      <c r="AI118" s="979"/>
      <c r="AJ118" s="980"/>
      <c r="AK118" s="978" t="s">
        <v>307</v>
      </c>
      <c r="AL118" s="979"/>
      <c r="AM118" s="979"/>
      <c r="AN118" s="979"/>
      <c r="AO118" s="980"/>
      <c r="AP118" s="1065" t="s">
        <v>434</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393</v>
      </c>
      <c r="BR118" s="1092"/>
      <c r="BS118" s="1092"/>
      <c r="BT118" s="1092"/>
      <c r="BU118" s="1092"/>
      <c r="BV118" s="1092" t="s">
        <v>127</v>
      </c>
      <c r="BW118" s="1092"/>
      <c r="BX118" s="1092"/>
      <c r="BY118" s="1092"/>
      <c r="BZ118" s="1092"/>
      <c r="CA118" s="1092" t="s">
        <v>393</v>
      </c>
      <c r="CB118" s="1092"/>
      <c r="CC118" s="1092"/>
      <c r="CD118" s="1092"/>
      <c r="CE118" s="1092"/>
      <c r="CF118" s="1008" t="s">
        <v>393</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447</v>
      </c>
      <c r="DM118" s="1053"/>
      <c r="DN118" s="1053"/>
      <c r="DO118" s="1053"/>
      <c r="DP118" s="1054"/>
      <c r="DQ118" s="1055" t="s">
        <v>393</v>
      </c>
      <c r="DR118" s="1053"/>
      <c r="DS118" s="1053"/>
      <c r="DT118" s="1053"/>
      <c r="DU118" s="1054"/>
      <c r="DV118" s="1056" t="s">
        <v>393</v>
      </c>
      <c r="DW118" s="1057"/>
      <c r="DX118" s="1057"/>
      <c r="DY118" s="1057"/>
      <c r="DZ118" s="1058"/>
    </row>
    <row r="119" spans="1:130" s="23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442</v>
      </c>
      <c r="AG119" s="986"/>
      <c r="AH119" s="986"/>
      <c r="AI119" s="986"/>
      <c r="AJ119" s="987"/>
      <c r="AK119" s="988" t="s">
        <v>127</v>
      </c>
      <c r="AL119" s="986"/>
      <c r="AM119" s="986"/>
      <c r="AN119" s="986"/>
      <c r="AO119" s="987"/>
      <c r="AP119" s="989" t="s">
        <v>442</v>
      </c>
      <c r="AQ119" s="990"/>
      <c r="AR119" s="990"/>
      <c r="AS119" s="990"/>
      <c r="AT119" s="991"/>
      <c r="AU119" s="996"/>
      <c r="AV119" s="997"/>
      <c r="AW119" s="997"/>
      <c r="AX119" s="997"/>
      <c r="AY119" s="997"/>
      <c r="AZ119" s="268" t="s">
        <v>187</v>
      </c>
      <c r="BA119" s="268"/>
      <c r="BB119" s="268"/>
      <c r="BC119" s="268"/>
      <c r="BD119" s="268"/>
      <c r="BE119" s="268"/>
      <c r="BF119" s="268"/>
      <c r="BG119" s="268"/>
      <c r="BH119" s="268"/>
      <c r="BI119" s="268"/>
      <c r="BJ119" s="268"/>
      <c r="BK119" s="268"/>
      <c r="BL119" s="268"/>
      <c r="BM119" s="268"/>
      <c r="BN119" s="268"/>
      <c r="BO119" s="1069" t="s">
        <v>467</v>
      </c>
      <c r="BP119" s="1100"/>
      <c r="BQ119" s="1091">
        <v>48223564</v>
      </c>
      <c r="BR119" s="1092"/>
      <c r="BS119" s="1092"/>
      <c r="BT119" s="1092"/>
      <c r="BU119" s="1092"/>
      <c r="BV119" s="1092">
        <v>47627103</v>
      </c>
      <c r="BW119" s="1092"/>
      <c r="BX119" s="1092"/>
      <c r="BY119" s="1092"/>
      <c r="BZ119" s="1092"/>
      <c r="CA119" s="1092">
        <v>46936951</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393</v>
      </c>
      <c r="DH119" s="1078"/>
      <c r="DI119" s="1078"/>
      <c r="DJ119" s="1078"/>
      <c r="DK119" s="1079"/>
      <c r="DL119" s="1077" t="s">
        <v>127</v>
      </c>
      <c r="DM119" s="1078"/>
      <c r="DN119" s="1078"/>
      <c r="DO119" s="1078"/>
      <c r="DP119" s="1079"/>
      <c r="DQ119" s="1077" t="s">
        <v>442</v>
      </c>
      <c r="DR119" s="1078"/>
      <c r="DS119" s="1078"/>
      <c r="DT119" s="1078"/>
      <c r="DU119" s="1079"/>
      <c r="DV119" s="1080" t="s">
        <v>127</v>
      </c>
      <c r="DW119" s="1081"/>
      <c r="DX119" s="1081"/>
      <c r="DY119" s="1081"/>
      <c r="DZ119" s="1082"/>
    </row>
    <row r="120" spans="1:130" s="23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393</v>
      </c>
      <c r="AB120" s="1053"/>
      <c r="AC120" s="1053"/>
      <c r="AD120" s="1053"/>
      <c r="AE120" s="1054"/>
      <c r="AF120" s="1055" t="s">
        <v>447</v>
      </c>
      <c r="AG120" s="1053"/>
      <c r="AH120" s="1053"/>
      <c r="AI120" s="1053"/>
      <c r="AJ120" s="1054"/>
      <c r="AK120" s="1055" t="s">
        <v>442</v>
      </c>
      <c r="AL120" s="1053"/>
      <c r="AM120" s="1053"/>
      <c r="AN120" s="1053"/>
      <c r="AO120" s="1054"/>
      <c r="AP120" s="1056" t="s">
        <v>127</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5543356</v>
      </c>
      <c r="BR120" s="1021"/>
      <c r="BS120" s="1021"/>
      <c r="BT120" s="1021"/>
      <c r="BU120" s="1021"/>
      <c r="BV120" s="1021">
        <v>5385208</v>
      </c>
      <c r="BW120" s="1021"/>
      <c r="BX120" s="1021"/>
      <c r="BY120" s="1021"/>
      <c r="BZ120" s="1021"/>
      <c r="CA120" s="1021">
        <v>5441590</v>
      </c>
      <c r="CB120" s="1021"/>
      <c r="CC120" s="1021"/>
      <c r="CD120" s="1021"/>
      <c r="CE120" s="1021"/>
      <c r="CF120" s="1035">
        <v>42.7</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8013054</v>
      </c>
      <c r="DH120" s="1021"/>
      <c r="DI120" s="1021"/>
      <c r="DJ120" s="1021"/>
      <c r="DK120" s="1021"/>
      <c r="DL120" s="1021">
        <v>8090819</v>
      </c>
      <c r="DM120" s="1021"/>
      <c r="DN120" s="1021"/>
      <c r="DO120" s="1021"/>
      <c r="DP120" s="1021"/>
      <c r="DQ120" s="1021">
        <v>8546592</v>
      </c>
      <c r="DR120" s="1021"/>
      <c r="DS120" s="1021"/>
      <c r="DT120" s="1021"/>
      <c r="DU120" s="1021"/>
      <c r="DV120" s="1022">
        <v>67.099999999999994</v>
      </c>
      <c r="DW120" s="1022"/>
      <c r="DX120" s="1022"/>
      <c r="DY120" s="1022"/>
      <c r="DZ120" s="1023"/>
    </row>
    <row r="121" spans="1:130" s="23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393</v>
      </c>
      <c r="AB121" s="1053"/>
      <c r="AC121" s="1053"/>
      <c r="AD121" s="1053"/>
      <c r="AE121" s="1054"/>
      <c r="AF121" s="1055" t="s">
        <v>447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1215944</v>
      </c>
      <c r="BR121" s="1014"/>
      <c r="BS121" s="1014"/>
      <c r="BT121" s="1014"/>
      <c r="BU121" s="1014"/>
      <c r="BV121" s="1014">
        <v>1149662</v>
      </c>
      <c r="BW121" s="1014"/>
      <c r="BX121" s="1014"/>
      <c r="BY121" s="1014"/>
      <c r="BZ121" s="1014"/>
      <c r="CA121" s="1014">
        <v>1081632</v>
      </c>
      <c r="CB121" s="1014"/>
      <c r="CC121" s="1014"/>
      <c r="CD121" s="1014"/>
      <c r="CE121" s="1014"/>
      <c r="CF121" s="1008">
        <v>8.5</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1214502</v>
      </c>
      <c r="DH121" s="1014"/>
      <c r="DI121" s="1014"/>
      <c r="DJ121" s="1014"/>
      <c r="DK121" s="1014"/>
      <c r="DL121" s="1014">
        <v>1096413</v>
      </c>
      <c r="DM121" s="1014"/>
      <c r="DN121" s="1014"/>
      <c r="DO121" s="1014"/>
      <c r="DP121" s="1014"/>
      <c r="DQ121" s="1014">
        <v>969117</v>
      </c>
      <c r="DR121" s="1014"/>
      <c r="DS121" s="1014"/>
      <c r="DT121" s="1014"/>
      <c r="DU121" s="1014"/>
      <c r="DV121" s="1015">
        <v>7.6</v>
      </c>
      <c r="DW121" s="1015"/>
      <c r="DX121" s="1015"/>
      <c r="DY121" s="1015"/>
      <c r="DZ121" s="1016"/>
    </row>
    <row r="122" spans="1:130" s="23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393</v>
      </c>
      <c r="AB122" s="1053"/>
      <c r="AC122" s="1053"/>
      <c r="AD122" s="1053"/>
      <c r="AE122" s="1054"/>
      <c r="AF122" s="1055" t="s">
        <v>442</v>
      </c>
      <c r="AG122" s="1053"/>
      <c r="AH122" s="1053"/>
      <c r="AI122" s="1053"/>
      <c r="AJ122" s="1054"/>
      <c r="AK122" s="1055" t="s">
        <v>447</v>
      </c>
      <c r="AL122" s="1053"/>
      <c r="AM122" s="1053"/>
      <c r="AN122" s="1053"/>
      <c r="AO122" s="1054"/>
      <c r="AP122" s="1056" t="s">
        <v>127</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30388309</v>
      </c>
      <c r="BR122" s="1092"/>
      <c r="BS122" s="1092"/>
      <c r="BT122" s="1092"/>
      <c r="BU122" s="1092"/>
      <c r="BV122" s="1092">
        <v>30178898</v>
      </c>
      <c r="BW122" s="1092"/>
      <c r="BX122" s="1092"/>
      <c r="BY122" s="1092"/>
      <c r="BZ122" s="1092"/>
      <c r="CA122" s="1092">
        <v>29604030</v>
      </c>
      <c r="CB122" s="1092"/>
      <c r="CC122" s="1092"/>
      <c r="CD122" s="1092"/>
      <c r="CE122" s="1092"/>
      <c r="CF122" s="1112">
        <v>232.4</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325247</v>
      </c>
      <c r="DH122" s="1014"/>
      <c r="DI122" s="1014"/>
      <c r="DJ122" s="1014"/>
      <c r="DK122" s="1014"/>
      <c r="DL122" s="1014">
        <v>299377</v>
      </c>
      <c r="DM122" s="1014"/>
      <c r="DN122" s="1014"/>
      <c r="DO122" s="1014"/>
      <c r="DP122" s="1014"/>
      <c r="DQ122" s="1014">
        <v>277577</v>
      </c>
      <c r="DR122" s="1014"/>
      <c r="DS122" s="1014"/>
      <c r="DT122" s="1014"/>
      <c r="DU122" s="1014"/>
      <c r="DV122" s="1015">
        <v>2.2000000000000002</v>
      </c>
      <c r="DW122" s="1015"/>
      <c r="DX122" s="1015"/>
      <c r="DY122" s="1015"/>
      <c r="DZ122" s="1016"/>
    </row>
    <row r="123" spans="1:130" s="23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442</v>
      </c>
      <c r="AB123" s="1053"/>
      <c r="AC123" s="1053"/>
      <c r="AD123" s="1053"/>
      <c r="AE123" s="1054"/>
      <c r="AF123" s="1055" t="s">
        <v>393</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68" t="s">
        <v>187</v>
      </c>
      <c r="BA123" s="268"/>
      <c r="BB123" s="268"/>
      <c r="BC123" s="268"/>
      <c r="BD123" s="268"/>
      <c r="BE123" s="268"/>
      <c r="BF123" s="268"/>
      <c r="BG123" s="268"/>
      <c r="BH123" s="268"/>
      <c r="BI123" s="268"/>
      <c r="BJ123" s="268"/>
      <c r="BK123" s="268"/>
      <c r="BL123" s="268"/>
      <c r="BM123" s="268"/>
      <c r="BN123" s="268"/>
      <c r="BO123" s="1069" t="s">
        <v>478</v>
      </c>
      <c r="BP123" s="1100"/>
      <c r="BQ123" s="1159">
        <v>37147609</v>
      </c>
      <c r="BR123" s="1160"/>
      <c r="BS123" s="1160"/>
      <c r="BT123" s="1160"/>
      <c r="BU123" s="1160"/>
      <c r="BV123" s="1160">
        <v>36713768</v>
      </c>
      <c r="BW123" s="1160"/>
      <c r="BX123" s="1160"/>
      <c r="BY123" s="1160"/>
      <c r="BZ123" s="1160"/>
      <c r="CA123" s="1160">
        <v>36127252</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v>223699</v>
      </c>
      <c r="DH123" s="1053"/>
      <c r="DI123" s="1053"/>
      <c r="DJ123" s="1053"/>
      <c r="DK123" s="1054"/>
      <c r="DL123" s="1055">
        <v>223442</v>
      </c>
      <c r="DM123" s="1053"/>
      <c r="DN123" s="1053"/>
      <c r="DO123" s="1053"/>
      <c r="DP123" s="1054"/>
      <c r="DQ123" s="1055">
        <v>183901</v>
      </c>
      <c r="DR123" s="1053"/>
      <c r="DS123" s="1053"/>
      <c r="DT123" s="1053"/>
      <c r="DU123" s="1054"/>
      <c r="DV123" s="1056">
        <v>1.4</v>
      </c>
      <c r="DW123" s="1057"/>
      <c r="DX123" s="1057"/>
      <c r="DY123" s="1057"/>
      <c r="DZ123" s="1058"/>
    </row>
    <row r="124" spans="1:130" s="23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442</v>
      </c>
      <c r="AB124" s="1053"/>
      <c r="AC124" s="1053"/>
      <c r="AD124" s="1053"/>
      <c r="AE124" s="1054"/>
      <c r="AF124" s="1055" t="s">
        <v>442</v>
      </c>
      <c r="AG124" s="1053"/>
      <c r="AH124" s="1053"/>
      <c r="AI124" s="1053"/>
      <c r="AJ124" s="1054"/>
      <c r="AK124" s="1055" t="s">
        <v>393</v>
      </c>
      <c r="AL124" s="1053"/>
      <c r="AM124" s="1053"/>
      <c r="AN124" s="1053"/>
      <c r="AO124" s="1054"/>
      <c r="AP124" s="1056" t="s">
        <v>127</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87.6</v>
      </c>
      <c r="BR124" s="1122"/>
      <c r="BS124" s="1122"/>
      <c r="BT124" s="1122"/>
      <c r="BU124" s="1122"/>
      <c r="BV124" s="1122">
        <v>85.6</v>
      </c>
      <c r="BW124" s="1122"/>
      <c r="BX124" s="1122"/>
      <c r="BY124" s="1122"/>
      <c r="BZ124" s="1122"/>
      <c r="CA124" s="1122">
        <v>84.8</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3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69"/>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1"/>
      <c r="BR125" s="271"/>
      <c r="BS125" s="271"/>
      <c r="BT125" s="271"/>
      <c r="BU125" s="271"/>
      <c r="BV125" s="271"/>
      <c r="BW125" s="271"/>
      <c r="BX125" s="271"/>
      <c r="BY125" s="271"/>
      <c r="BZ125" s="271"/>
      <c r="CA125" s="271"/>
      <c r="CB125" s="271"/>
      <c r="CC125" s="271"/>
      <c r="CD125" s="271"/>
      <c r="CE125" s="271"/>
      <c r="CF125" s="271"/>
      <c r="CG125" s="271"/>
      <c r="CH125" s="271"/>
      <c r="CI125" s="271"/>
      <c r="CJ125" s="27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3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4"/>
      <c r="CE126" s="274"/>
      <c r="CF126" s="274"/>
      <c r="CG126" s="271"/>
      <c r="CH126" s="271"/>
      <c r="CI126" s="271"/>
      <c r="CJ126" s="27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3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73"/>
      <c r="AV127" s="273"/>
      <c r="AW127" s="27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73"/>
      <c r="CB127" s="273"/>
      <c r="CC127" s="273"/>
      <c r="CD127" s="274"/>
      <c r="CE127" s="274"/>
      <c r="CF127" s="274"/>
      <c r="CG127" s="271"/>
      <c r="CH127" s="271"/>
      <c r="CI127" s="271"/>
      <c r="CJ127" s="27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3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144809</v>
      </c>
      <c r="AB128" s="1142"/>
      <c r="AC128" s="1142"/>
      <c r="AD128" s="1142"/>
      <c r="AE128" s="1143"/>
      <c r="AF128" s="1144">
        <v>132783</v>
      </c>
      <c r="AG128" s="1142"/>
      <c r="AH128" s="1142"/>
      <c r="AI128" s="1142"/>
      <c r="AJ128" s="1143"/>
      <c r="AK128" s="1144">
        <v>127936</v>
      </c>
      <c r="AL128" s="1142"/>
      <c r="AM128" s="1142"/>
      <c r="AN128" s="1142"/>
      <c r="AO128" s="1143"/>
      <c r="AP128" s="1145"/>
      <c r="AQ128" s="1146"/>
      <c r="AR128" s="1146"/>
      <c r="AS128" s="1146"/>
      <c r="AT128" s="1147"/>
      <c r="AU128" s="273"/>
      <c r="AV128" s="273"/>
      <c r="AW128" s="273"/>
      <c r="AX128" s="982" t="s">
        <v>493</v>
      </c>
      <c r="AY128" s="983"/>
      <c r="AZ128" s="983"/>
      <c r="BA128" s="983"/>
      <c r="BB128" s="983"/>
      <c r="BC128" s="983"/>
      <c r="BD128" s="983"/>
      <c r="BE128" s="984"/>
      <c r="BF128" s="1148" t="s">
        <v>494</v>
      </c>
      <c r="BG128" s="1149"/>
      <c r="BH128" s="1149"/>
      <c r="BI128" s="1149"/>
      <c r="BJ128" s="1149"/>
      <c r="BK128" s="1149"/>
      <c r="BL128" s="1150"/>
      <c r="BM128" s="1148">
        <v>12.77</v>
      </c>
      <c r="BN128" s="1149"/>
      <c r="BO128" s="1149"/>
      <c r="BP128" s="1149"/>
      <c r="BQ128" s="1149"/>
      <c r="BR128" s="1149"/>
      <c r="BS128" s="1150"/>
      <c r="BT128" s="1148">
        <v>20</v>
      </c>
      <c r="BU128" s="1149"/>
      <c r="BV128" s="1149"/>
      <c r="BW128" s="1149"/>
      <c r="BX128" s="1149"/>
      <c r="BY128" s="1149"/>
      <c r="BZ128" s="1173"/>
      <c r="CA128" s="274"/>
      <c r="CB128" s="274"/>
      <c r="CC128" s="274"/>
      <c r="CD128" s="274"/>
      <c r="CE128" s="274"/>
      <c r="CF128" s="274"/>
      <c r="CG128" s="271"/>
      <c r="CH128" s="271"/>
      <c r="CI128" s="271"/>
      <c r="CJ128" s="27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20721</v>
      </c>
      <c r="DH128" s="1134"/>
      <c r="DI128" s="1134"/>
      <c r="DJ128" s="1134"/>
      <c r="DK128" s="1134"/>
      <c r="DL128" s="1134">
        <v>10576</v>
      </c>
      <c r="DM128" s="1134"/>
      <c r="DN128" s="1134"/>
      <c r="DO128" s="1134"/>
      <c r="DP128" s="1134"/>
      <c r="DQ128" s="1134">
        <v>20654</v>
      </c>
      <c r="DR128" s="1134"/>
      <c r="DS128" s="1134"/>
      <c r="DT128" s="1134"/>
      <c r="DU128" s="1134"/>
      <c r="DV128" s="1135">
        <v>0.2</v>
      </c>
      <c r="DW128" s="1135"/>
      <c r="DX128" s="1135"/>
      <c r="DY128" s="1135"/>
      <c r="DZ128" s="1136"/>
    </row>
    <row r="129" spans="1:131" s="23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14941401</v>
      </c>
      <c r="AB129" s="1053"/>
      <c r="AC129" s="1053"/>
      <c r="AD129" s="1053"/>
      <c r="AE129" s="1054"/>
      <c r="AF129" s="1055">
        <v>15123433</v>
      </c>
      <c r="AG129" s="1053"/>
      <c r="AH129" s="1053"/>
      <c r="AI129" s="1053"/>
      <c r="AJ129" s="1054"/>
      <c r="AK129" s="1055">
        <v>15146997</v>
      </c>
      <c r="AL129" s="1053"/>
      <c r="AM129" s="1053"/>
      <c r="AN129" s="1053"/>
      <c r="AO129" s="1054"/>
      <c r="AP129" s="1170"/>
      <c r="AQ129" s="1171"/>
      <c r="AR129" s="1171"/>
      <c r="AS129" s="1171"/>
      <c r="AT129" s="1172"/>
      <c r="AU129" s="275"/>
      <c r="AV129" s="275"/>
      <c r="AW129" s="275"/>
      <c r="AX129" s="1161" t="s">
        <v>497</v>
      </c>
      <c r="AY129" s="1044"/>
      <c r="AZ129" s="1044"/>
      <c r="BA129" s="1044"/>
      <c r="BB129" s="1044"/>
      <c r="BC129" s="1044"/>
      <c r="BD129" s="1044"/>
      <c r="BE129" s="1045"/>
      <c r="BF129" s="1162" t="s">
        <v>498</v>
      </c>
      <c r="BG129" s="1163"/>
      <c r="BH129" s="1163"/>
      <c r="BI129" s="1163"/>
      <c r="BJ129" s="1163"/>
      <c r="BK129" s="1163"/>
      <c r="BL129" s="1164"/>
      <c r="BM129" s="1162">
        <v>17.77</v>
      </c>
      <c r="BN129" s="1163"/>
      <c r="BO129" s="1163"/>
      <c r="BP129" s="1163"/>
      <c r="BQ129" s="1163"/>
      <c r="BR129" s="1163"/>
      <c r="BS129" s="1164"/>
      <c r="BT129" s="1162">
        <v>30</v>
      </c>
      <c r="BU129" s="1165"/>
      <c r="BV129" s="1165"/>
      <c r="BW129" s="1165"/>
      <c r="BX129" s="1165"/>
      <c r="BY129" s="1165"/>
      <c r="BZ129" s="1166"/>
      <c r="CA129" s="276"/>
      <c r="CB129" s="276"/>
      <c r="CC129" s="276"/>
      <c r="CD129" s="276"/>
      <c r="CE129" s="276"/>
      <c r="CF129" s="276"/>
      <c r="CG129" s="276"/>
      <c r="CH129" s="276"/>
      <c r="CI129" s="276"/>
      <c r="CJ129" s="276"/>
      <c r="CK129" s="276"/>
      <c r="CL129" s="276"/>
      <c r="CM129" s="276"/>
      <c r="CN129" s="276"/>
      <c r="CO129" s="276"/>
      <c r="CP129" s="276"/>
      <c r="CQ129" s="276"/>
      <c r="CR129" s="276"/>
      <c r="CS129" s="276"/>
      <c r="CT129" s="276"/>
      <c r="CU129" s="276"/>
      <c r="CV129" s="276"/>
      <c r="CW129" s="276"/>
      <c r="CX129" s="276"/>
      <c r="CY129" s="276"/>
      <c r="CZ129" s="276"/>
      <c r="DA129" s="276"/>
      <c r="DB129" s="276"/>
      <c r="DC129" s="276"/>
      <c r="DD129" s="276"/>
      <c r="DE129" s="276"/>
      <c r="DF129" s="276"/>
      <c r="DG129" s="276"/>
      <c r="DH129" s="276"/>
      <c r="DI129" s="276"/>
      <c r="DJ129" s="276"/>
      <c r="DK129" s="276"/>
      <c r="DL129" s="276"/>
      <c r="DM129" s="276"/>
      <c r="DN129" s="276"/>
      <c r="DO129" s="276"/>
      <c r="DP129" s="244"/>
      <c r="DQ129" s="244"/>
      <c r="DR129" s="244"/>
      <c r="DS129" s="244"/>
      <c r="DT129" s="244"/>
      <c r="DU129" s="244"/>
      <c r="DV129" s="244"/>
      <c r="DW129" s="244"/>
      <c r="DX129" s="244"/>
      <c r="DY129" s="244"/>
      <c r="DZ129" s="248"/>
    </row>
    <row r="130" spans="1:131" s="237" customFormat="1" ht="26.25" customHeight="1" x14ac:dyDescent="0.15">
      <c r="A130" s="1024" t="s">
        <v>499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500</v>
      </c>
      <c r="X130" s="1168"/>
      <c r="Y130" s="1168"/>
      <c r="Z130" s="1169"/>
      <c r="AA130" s="1052">
        <v>2308701</v>
      </c>
      <c r="AB130" s="1053"/>
      <c r="AC130" s="1053"/>
      <c r="AD130" s="1053"/>
      <c r="AE130" s="1054"/>
      <c r="AF130" s="1055">
        <v>2376556</v>
      </c>
      <c r="AG130" s="1053"/>
      <c r="AH130" s="1053"/>
      <c r="AI130" s="1053"/>
      <c r="AJ130" s="1054"/>
      <c r="AK130" s="1055">
        <v>2408313</v>
      </c>
      <c r="AL130" s="1053"/>
      <c r="AM130" s="1053"/>
      <c r="AN130" s="1053"/>
      <c r="AO130" s="1054"/>
      <c r="AP130" s="1170"/>
      <c r="AQ130" s="1171"/>
      <c r="AR130" s="1171"/>
      <c r="AS130" s="1171"/>
      <c r="AT130" s="1172"/>
      <c r="AU130" s="275"/>
      <c r="AV130" s="275"/>
      <c r="AW130" s="275"/>
      <c r="AX130" s="1161" t="s">
        <v>501</v>
      </c>
      <c r="AY130" s="1044"/>
      <c r="AZ130" s="1044"/>
      <c r="BA130" s="1044"/>
      <c r="BB130" s="1044"/>
      <c r="BC130" s="1044"/>
      <c r="BD130" s="1044"/>
      <c r="BE130" s="1045"/>
      <c r="BF130" s="1198">
        <v>10.199999999999999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76"/>
      <c r="CB130" s="276"/>
      <c r="CC130" s="276"/>
      <c r="CD130" s="276"/>
      <c r="CE130" s="276"/>
      <c r="CF130" s="276"/>
      <c r="CG130" s="276"/>
      <c r="CH130" s="276"/>
      <c r="CI130" s="276"/>
      <c r="CJ130" s="276"/>
      <c r="CK130" s="276"/>
      <c r="CL130" s="276"/>
      <c r="CM130" s="276"/>
      <c r="CN130" s="276"/>
      <c r="CO130" s="276"/>
      <c r="CP130" s="276"/>
      <c r="CQ130" s="276"/>
      <c r="CR130" s="276"/>
      <c r="CS130" s="276"/>
      <c r="CT130" s="276"/>
      <c r="CU130" s="276"/>
      <c r="CV130" s="276"/>
      <c r="CW130" s="276"/>
      <c r="CX130" s="276"/>
      <c r="CY130" s="276"/>
      <c r="CZ130" s="276"/>
      <c r="DA130" s="276"/>
      <c r="DB130" s="276"/>
      <c r="DC130" s="276"/>
      <c r="DD130" s="276"/>
      <c r="DE130" s="276"/>
      <c r="DF130" s="276"/>
      <c r="DG130" s="276"/>
      <c r="DH130" s="276"/>
      <c r="DI130" s="276"/>
      <c r="DJ130" s="276"/>
      <c r="DK130" s="276"/>
      <c r="DL130" s="276"/>
      <c r="DM130" s="276"/>
      <c r="DN130" s="276"/>
      <c r="DO130" s="276"/>
      <c r="DP130" s="244"/>
      <c r="DQ130" s="244"/>
      <c r="DR130" s="244"/>
      <c r="DS130" s="244"/>
      <c r="DT130" s="244"/>
      <c r="DU130" s="244"/>
      <c r="DV130" s="244"/>
      <c r="DW130" s="244"/>
      <c r="DX130" s="244"/>
      <c r="DY130" s="244"/>
      <c r="DZ130" s="248"/>
    </row>
    <row r="131" spans="1:131" s="23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502</v>
      </c>
      <c r="X131" s="1206"/>
      <c r="Y131" s="1206"/>
      <c r="Z131" s="1207"/>
      <c r="AA131" s="1099">
        <v>12632700</v>
      </c>
      <c r="AB131" s="1078"/>
      <c r="AC131" s="1078"/>
      <c r="AD131" s="1078"/>
      <c r="AE131" s="1079"/>
      <c r="AF131" s="1077">
        <v>12746877</v>
      </c>
      <c r="AG131" s="1078"/>
      <c r="AH131" s="1078"/>
      <c r="AI131" s="1078"/>
      <c r="AJ131" s="1079"/>
      <c r="AK131" s="1077">
        <v>12738684</v>
      </c>
      <c r="AL131" s="1078"/>
      <c r="AM131" s="1078"/>
      <c r="AN131" s="1078"/>
      <c r="AO131" s="1079"/>
      <c r="AP131" s="1208"/>
      <c r="AQ131" s="1209"/>
      <c r="AR131" s="1209"/>
      <c r="AS131" s="1209"/>
      <c r="AT131" s="1210"/>
      <c r="AU131" s="275"/>
      <c r="AV131" s="275"/>
      <c r="AW131" s="275"/>
      <c r="AX131" s="1180" t="s">
        <v>503</v>
      </c>
      <c r="AY131" s="1131"/>
      <c r="AZ131" s="1131"/>
      <c r="BA131" s="1131"/>
      <c r="BB131" s="1131"/>
      <c r="BC131" s="1131"/>
      <c r="BD131" s="1131"/>
      <c r="BE131" s="1132"/>
      <c r="BF131" s="1181">
        <v>84.8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76"/>
      <c r="CB131" s="276"/>
      <c r="CC131" s="276"/>
      <c r="CD131" s="276"/>
      <c r="CE131" s="276"/>
      <c r="CF131" s="276"/>
      <c r="CG131" s="276"/>
      <c r="CH131" s="276"/>
      <c r="CI131" s="276"/>
      <c r="CJ131" s="276"/>
      <c r="CK131" s="276"/>
      <c r="CL131" s="276"/>
      <c r="CM131" s="276"/>
      <c r="CN131" s="276"/>
      <c r="CO131" s="276"/>
      <c r="CP131" s="276"/>
      <c r="CQ131" s="276"/>
      <c r="CR131" s="276"/>
      <c r="CS131" s="276"/>
      <c r="CT131" s="276"/>
      <c r="CU131" s="276"/>
      <c r="CV131" s="276"/>
      <c r="CW131" s="276"/>
      <c r="CX131" s="276"/>
      <c r="CY131" s="276"/>
      <c r="CZ131" s="276"/>
      <c r="DA131" s="276"/>
      <c r="DB131" s="276"/>
      <c r="DC131" s="276"/>
      <c r="DD131" s="276"/>
      <c r="DE131" s="276"/>
      <c r="DF131" s="276"/>
      <c r="DG131" s="276"/>
      <c r="DH131" s="276"/>
      <c r="DI131" s="276"/>
      <c r="DJ131" s="276"/>
      <c r="DK131" s="276"/>
      <c r="DL131" s="276"/>
      <c r="DM131" s="276"/>
      <c r="DN131" s="276"/>
      <c r="DO131" s="276"/>
      <c r="DP131" s="244"/>
      <c r="DQ131" s="244"/>
      <c r="DR131" s="244"/>
      <c r="DS131" s="244"/>
      <c r="DT131" s="244"/>
      <c r="DU131" s="244"/>
      <c r="DV131" s="244"/>
      <c r="DW131" s="244"/>
      <c r="DX131" s="244"/>
      <c r="DY131" s="244"/>
      <c r="DZ131" s="248"/>
    </row>
    <row r="132" spans="1:131" s="237" customFormat="1" ht="26.25" customHeight="1" x14ac:dyDescent="0.15">
      <c r="A132" s="1187" t="s">
        <v>504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505</v>
      </c>
      <c r="W132" s="1191"/>
      <c r="X132" s="1191"/>
      <c r="Y132" s="1191"/>
      <c r="Z132" s="1192"/>
      <c r="AA132" s="1193">
        <v>9.4738971079999992</v>
      </c>
      <c r="AB132" s="1194"/>
      <c r="AC132" s="1194"/>
      <c r="AD132" s="1194"/>
      <c r="AE132" s="1195"/>
      <c r="AF132" s="1196">
        <v>10.55756637</v>
      </c>
      <c r="AG132" s="1194"/>
      <c r="AH132" s="1194"/>
      <c r="AI132" s="1194"/>
      <c r="AJ132" s="1195"/>
      <c r="AK132" s="1196">
        <v>10.8448408</v>
      </c>
      <c r="AL132" s="1194"/>
      <c r="AM132" s="1194"/>
      <c r="AN132" s="1194"/>
      <c r="AO132" s="1195"/>
      <c r="AP132" s="1093"/>
      <c r="AQ132" s="1094"/>
      <c r="AR132" s="1094"/>
      <c r="AS132" s="1094"/>
      <c r="AT132" s="1197"/>
      <c r="AU132" s="277"/>
      <c r="AV132" s="278"/>
      <c r="AW132" s="278"/>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5"/>
      <c r="BT132" s="244"/>
      <c r="BU132" s="244"/>
      <c r="BV132" s="244"/>
      <c r="BW132" s="244"/>
      <c r="BX132" s="244"/>
      <c r="BY132" s="244"/>
      <c r="BZ132" s="244"/>
      <c r="CA132" s="276"/>
      <c r="CB132" s="276"/>
      <c r="CC132" s="276"/>
      <c r="CD132" s="276"/>
      <c r="CE132" s="276"/>
      <c r="CF132" s="276"/>
      <c r="CG132" s="276"/>
      <c r="CH132" s="276"/>
      <c r="CI132" s="276"/>
      <c r="CJ132" s="276"/>
      <c r="CK132" s="276"/>
      <c r="CL132" s="276"/>
      <c r="CM132" s="276"/>
      <c r="CN132" s="276"/>
      <c r="CO132" s="276"/>
      <c r="CP132" s="276"/>
      <c r="CQ132" s="276"/>
      <c r="CR132" s="276"/>
      <c r="CS132" s="276"/>
      <c r="CT132" s="276"/>
      <c r="CU132" s="276"/>
      <c r="CV132" s="276"/>
      <c r="CW132" s="276"/>
      <c r="CX132" s="276"/>
      <c r="CY132" s="276"/>
      <c r="CZ132" s="276"/>
      <c r="DA132" s="276"/>
      <c r="DB132" s="276"/>
      <c r="DC132" s="276"/>
      <c r="DD132" s="276"/>
      <c r="DE132" s="276"/>
      <c r="DF132" s="276"/>
      <c r="DG132" s="276"/>
      <c r="DH132" s="276"/>
      <c r="DI132" s="276"/>
      <c r="DJ132" s="276"/>
      <c r="DK132" s="276"/>
      <c r="DL132" s="276"/>
      <c r="DM132" s="276"/>
      <c r="DN132" s="276"/>
      <c r="DO132" s="276"/>
      <c r="DP132" s="248"/>
      <c r="DQ132" s="248"/>
      <c r="DR132" s="248"/>
      <c r="DS132" s="248"/>
      <c r="DT132" s="248"/>
      <c r="DU132" s="248"/>
      <c r="DV132" s="248"/>
      <c r="DW132" s="248"/>
      <c r="DX132" s="248"/>
      <c r="DY132" s="248"/>
      <c r="DZ132" s="248"/>
    </row>
    <row r="133" spans="1:131" s="23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506</v>
      </c>
      <c r="W133" s="1174"/>
      <c r="X133" s="1174"/>
      <c r="Y133" s="1174"/>
      <c r="Z133" s="1175"/>
      <c r="AA133" s="1176">
        <v>9.4</v>
      </c>
      <c r="AB133" s="1177"/>
      <c r="AC133" s="1177"/>
      <c r="AD133" s="1177"/>
      <c r="AE133" s="1178"/>
      <c r="AF133" s="1176">
        <v>9.6999999999999993</v>
      </c>
      <c r="AG133" s="1177"/>
      <c r="AH133" s="1177"/>
      <c r="AI133" s="1177"/>
      <c r="AJ133" s="1178"/>
      <c r="AK133" s="1176">
        <v>10.199999999999999</v>
      </c>
      <c r="AL133" s="1177"/>
      <c r="AM133" s="1177"/>
      <c r="AN133" s="1177"/>
      <c r="AO133" s="1178"/>
      <c r="AP133" s="1123"/>
      <c r="AQ133" s="1124"/>
      <c r="AR133" s="1124"/>
      <c r="AS133" s="1124"/>
      <c r="AT133" s="1179"/>
      <c r="AU133" s="278"/>
      <c r="AV133" s="278"/>
      <c r="AW133" s="278"/>
      <c r="AX133" s="278"/>
      <c r="AY133" s="278"/>
      <c r="AZ133" s="278"/>
      <c r="BA133" s="278"/>
      <c r="BB133" s="278"/>
      <c r="BC133" s="278"/>
      <c r="BD133" s="278"/>
      <c r="BE133" s="278"/>
      <c r="BF133" s="278"/>
      <c r="BG133" s="278"/>
      <c r="BH133" s="278"/>
      <c r="BI133" s="278"/>
      <c r="BJ133" s="278"/>
      <c r="BK133" s="278"/>
      <c r="BL133" s="278"/>
      <c r="BM133" s="278"/>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48"/>
      <c r="DQ133" s="248"/>
      <c r="DR133" s="248"/>
      <c r="DS133" s="248"/>
      <c r="DT133" s="248"/>
      <c r="DU133" s="248"/>
      <c r="DV133" s="248"/>
      <c r="DW133" s="248"/>
      <c r="DX133" s="248"/>
      <c r="DY133" s="248"/>
      <c r="DZ133" s="248"/>
    </row>
    <row r="134" spans="1:131" s="238" customFormat="1" ht="11.25" customHeight="1" x14ac:dyDescent="0.15">
      <c r="A134" s="27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8"/>
      <c r="AV134" s="278"/>
      <c r="AW134" s="278"/>
      <c r="AX134" s="278"/>
      <c r="AY134" s="278"/>
      <c r="AZ134" s="278"/>
      <c r="BA134" s="278"/>
      <c r="BB134" s="278"/>
      <c r="BC134" s="278"/>
      <c r="BD134" s="278"/>
      <c r="BE134" s="278"/>
      <c r="BF134" s="278"/>
      <c r="BG134" s="278"/>
      <c r="BH134" s="278"/>
      <c r="BI134" s="278"/>
      <c r="BJ134" s="278"/>
      <c r="BK134" s="278"/>
      <c r="BL134" s="278"/>
      <c r="BM134" s="278"/>
      <c r="BN134" s="276"/>
      <c r="BO134" s="276"/>
      <c r="BP134" s="276"/>
      <c r="BQ134" s="276"/>
      <c r="BR134" s="276"/>
      <c r="BS134" s="276"/>
      <c r="BT134" s="276"/>
      <c r="BU134" s="276"/>
      <c r="BV134" s="276"/>
      <c r="BW134" s="276"/>
      <c r="BX134" s="276"/>
      <c r="BY134" s="276"/>
      <c r="BZ134" s="276"/>
      <c r="CA134" s="276"/>
      <c r="CB134" s="276"/>
      <c r="CC134" s="276"/>
      <c r="CD134" s="276"/>
      <c r="CE134" s="276"/>
      <c r="CF134" s="276"/>
      <c r="CG134" s="276"/>
      <c r="CH134" s="276"/>
      <c r="CI134" s="276"/>
      <c r="CJ134" s="276"/>
      <c r="CK134" s="276"/>
      <c r="CL134" s="276"/>
      <c r="CM134" s="276"/>
      <c r="CN134" s="276"/>
      <c r="CO134" s="276"/>
      <c r="CP134" s="276"/>
      <c r="CQ134" s="276"/>
      <c r="CR134" s="276"/>
      <c r="CS134" s="276"/>
      <c r="CT134" s="276"/>
      <c r="CU134" s="276"/>
      <c r="CV134" s="276"/>
      <c r="CW134" s="276"/>
      <c r="CX134" s="276"/>
      <c r="CY134" s="276"/>
      <c r="CZ134" s="276"/>
      <c r="DA134" s="276"/>
      <c r="DB134" s="276"/>
      <c r="DC134" s="276"/>
      <c r="DD134" s="276"/>
      <c r="DE134" s="276"/>
      <c r="DF134" s="276"/>
      <c r="DG134" s="276"/>
      <c r="DH134" s="276"/>
      <c r="DI134" s="276"/>
      <c r="DJ134" s="276"/>
      <c r="DK134" s="276"/>
      <c r="DL134" s="276"/>
      <c r="DM134" s="276"/>
      <c r="DN134" s="276"/>
      <c r="DO134" s="276"/>
      <c r="DP134" s="248"/>
      <c r="DQ134" s="248"/>
      <c r="DR134" s="248"/>
      <c r="DS134" s="248"/>
      <c r="DT134" s="248"/>
      <c r="DU134" s="248"/>
      <c r="DV134" s="248"/>
      <c r="DW134" s="248"/>
      <c r="DX134" s="248"/>
      <c r="DY134" s="248"/>
      <c r="DZ134" s="248"/>
      <c r="EA134" s="237"/>
    </row>
    <row r="135" spans="1:131" ht="14.25" hidden="1" x14ac:dyDescent="0.15">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c r="BT135" s="279"/>
      <c r="BU135" s="279"/>
      <c r="BV135" s="279"/>
      <c r="BW135" s="279"/>
      <c r="BX135" s="279"/>
      <c r="BY135" s="279"/>
      <c r="BZ135" s="279"/>
      <c r="CA135" s="279"/>
      <c r="CB135" s="279"/>
      <c r="CC135" s="279"/>
      <c r="CD135" s="279"/>
      <c r="CE135" s="279"/>
      <c r="CF135" s="279"/>
      <c r="CG135" s="279"/>
      <c r="CH135" s="279"/>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row>
    <row r="136" spans="1:131" hidden="1" x14ac:dyDescent="0.15"/>
  </sheetData>
  <sheetProtection algorithmName="SHA-512" hashValue="lkFHTx2TDZnXmTuHPoAjeXVpUBuENYnZq8CEh2A32JAtDZr3AEy987k6gTjgDEzvZ1EVGzPvaIq7Mo05hun5Iw==" saltValue="DgY+QTQ25lAbufeYFVTH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CR102:CV102"/>
    <mergeCell ref="CW102:DA102"/>
    <mergeCell ref="DB102:DF102"/>
    <mergeCell ref="DG102:DK102"/>
    <mergeCell ref="DL102:DP102"/>
    <mergeCell ref="DQ102:DU102"/>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AF88:AJ88"/>
    <mergeCell ref="AP88:AT88"/>
    <mergeCell ref="AU88:AY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AP84:AT84"/>
    <mergeCell ref="AU84:AY84"/>
    <mergeCell ref="DV82:DZ82"/>
    <mergeCell ref="AZ83:BD83"/>
    <mergeCell ref="CR82:CV82"/>
    <mergeCell ref="CW82:DA82"/>
    <mergeCell ref="DB82:DF82"/>
    <mergeCell ref="DG82:DK82"/>
    <mergeCell ref="DL82:DP82"/>
    <mergeCell ref="DQ82:DU82"/>
    <mergeCell ref="AZ82:BD82"/>
    <mergeCell ref="BS82:CG82"/>
    <mergeCell ref="CH82:CL82"/>
    <mergeCell ref="CM82:CQ82"/>
    <mergeCell ref="B82:P82"/>
    <mergeCell ref="Q82:U82"/>
    <mergeCell ref="V82:Z82"/>
    <mergeCell ref="AA82:AE82"/>
    <mergeCell ref="AF82:AJ82"/>
    <mergeCell ref="AK82:AO82"/>
    <mergeCell ref="B83:P83"/>
    <mergeCell ref="Q83:U83"/>
    <mergeCell ref="V83:Z83"/>
    <mergeCell ref="AA83:AE83"/>
    <mergeCell ref="AF83:AJ83"/>
    <mergeCell ref="AK83:AO83"/>
    <mergeCell ref="AP83:AT83"/>
    <mergeCell ref="AU83:AY83"/>
    <mergeCell ref="AP82:AT82"/>
    <mergeCell ref="AU82:AY82"/>
    <mergeCell ref="DB79:DF79"/>
    <mergeCell ref="B80:P80"/>
    <mergeCell ref="DG81:DK81"/>
    <mergeCell ref="DL81:DP81"/>
    <mergeCell ref="DQ81:DU81"/>
    <mergeCell ref="DV81:DZ81"/>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B81:P81"/>
    <mergeCell ref="AP80:AT80"/>
    <mergeCell ref="AU80:AY80"/>
    <mergeCell ref="Q80:U80"/>
    <mergeCell ref="DQ80:DU80"/>
    <mergeCell ref="AZ80:BD80"/>
    <mergeCell ref="BS80:CG80"/>
    <mergeCell ref="CH80:CL80"/>
    <mergeCell ref="CM80:CQ80"/>
    <mergeCell ref="V80:Z80"/>
    <mergeCell ref="AA80:AE80"/>
    <mergeCell ref="AF80:AJ80"/>
    <mergeCell ref="AK80:AO80"/>
    <mergeCell ref="DV78:DZ78"/>
    <mergeCell ref="AZ79:BD79"/>
    <mergeCell ref="CR78:CV78"/>
    <mergeCell ref="CW78:DA78"/>
    <mergeCell ref="DB78:DF78"/>
    <mergeCell ref="DG78:DK78"/>
    <mergeCell ref="DL78:DP78"/>
    <mergeCell ref="DQ78:DU78"/>
    <mergeCell ref="AZ78:BD78"/>
    <mergeCell ref="BS78:CG78"/>
    <mergeCell ref="CH78:CL78"/>
    <mergeCell ref="CM78:CQ78"/>
    <mergeCell ref="Q78:U78"/>
    <mergeCell ref="V78:Z78"/>
    <mergeCell ref="AA78:AE78"/>
    <mergeCell ref="AF78:AJ78"/>
    <mergeCell ref="AK78:AO78"/>
    <mergeCell ref="AF79:AJ79"/>
    <mergeCell ref="AK79:AO79"/>
    <mergeCell ref="AP79:AT79"/>
    <mergeCell ref="AU79:AY79"/>
    <mergeCell ref="AP78:AT78"/>
    <mergeCell ref="AU78:AY78"/>
    <mergeCell ref="DG79:DK79"/>
    <mergeCell ref="DL79:DP79"/>
    <mergeCell ref="DQ79:DU79"/>
    <mergeCell ref="DV79:DZ79"/>
    <mergeCell ref="BS79:CG79"/>
    <mergeCell ref="CH79:CL79"/>
    <mergeCell ref="CM79:CQ79"/>
    <mergeCell ref="CR79:CV79"/>
    <mergeCell ref="CW79:DA79"/>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DV74:DZ74"/>
    <mergeCell ref="AZ75:BD75"/>
    <mergeCell ref="CR74:CV74"/>
    <mergeCell ref="CW74:DA74"/>
    <mergeCell ref="DB74:DF74"/>
    <mergeCell ref="DG74:DK74"/>
    <mergeCell ref="DL74:DP74"/>
    <mergeCell ref="DQ74:DU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AF35:AJ35"/>
    <mergeCell ref="CR34:CV34"/>
    <mergeCell ref="CW34:DA34"/>
    <mergeCell ref="DB34:DF34"/>
    <mergeCell ref="DG34:DK34"/>
    <mergeCell ref="DL34:DP34"/>
    <mergeCell ref="DQ34:DU34"/>
    <mergeCell ref="BE34:BI34"/>
    <mergeCell ref="BS34:CG34"/>
    <mergeCell ref="CH34:CL34"/>
    <mergeCell ref="CM34:CQ34"/>
    <mergeCell ref="Q35:U35"/>
    <mergeCell ref="V35:Z35"/>
    <mergeCell ref="AA35:AE35"/>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Q34:U34"/>
    <mergeCell ref="V34:Z34"/>
    <mergeCell ref="AA34:AE34"/>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Q33:U33"/>
    <mergeCell ref="V33:Z33"/>
    <mergeCell ref="AA33:AE33"/>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Q31:U31"/>
    <mergeCell ref="V31:Z31"/>
    <mergeCell ref="AA31:AE31"/>
    <mergeCell ref="Q32:U32"/>
    <mergeCell ref="V32:Z32"/>
    <mergeCell ref="AA32:AE32"/>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Q30:U30"/>
    <mergeCell ref="V30:Z30"/>
    <mergeCell ref="AA30:AE30"/>
    <mergeCell ref="Q29:U29"/>
    <mergeCell ref="V29:Z29"/>
    <mergeCell ref="AA29:AE29"/>
    <mergeCell ref="B28:P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Q28:U28"/>
    <mergeCell ref="V28:Z28"/>
    <mergeCell ref="AA28:AE28"/>
    <mergeCell ref="AU28:AY28"/>
    <mergeCell ref="AZ28:BD28"/>
    <mergeCell ref="AK28:AO28"/>
    <mergeCell ref="AP28:AT28"/>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A24:AY24"/>
    <mergeCell ref="BS24:CG24"/>
    <mergeCell ref="CH24:CL24"/>
    <mergeCell ref="CM24:CQ24"/>
    <mergeCell ref="CR24:CV24"/>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Q23:U23"/>
    <mergeCell ref="V23:Z23"/>
    <mergeCell ref="AA23:AE23"/>
    <mergeCell ref="AP23:AT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Z23:BD23"/>
    <mergeCell ref="BS23:CG23"/>
    <mergeCell ref="CH23:CL23"/>
    <mergeCell ref="CM23:CQ23"/>
    <mergeCell ref="CR23:CV23"/>
    <mergeCell ref="CW23:DA23"/>
    <mergeCell ref="DQ22:DU22"/>
    <mergeCell ref="DV22:DZ22"/>
    <mergeCell ref="B23:P23"/>
    <mergeCell ref="AF23:AJ23"/>
    <mergeCell ref="AK23:AO23"/>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AF7:AJ7"/>
    <mergeCell ref="AU5:AY6"/>
    <mergeCell ref="BQ5:CG6"/>
    <mergeCell ref="CH5:CL6"/>
    <mergeCell ref="CM5:CQ6"/>
    <mergeCell ref="CR5:CV6"/>
    <mergeCell ref="CW5:DA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DJ2:DO2"/>
    <mergeCell ref="DQ2:DZ2"/>
    <mergeCell ref="A4:AY4"/>
    <mergeCell ref="A5:P6"/>
    <mergeCell ref="Q5:U6"/>
    <mergeCell ref="V5:Z6"/>
    <mergeCell ref="AA5:AE6"/>
    <mergeCell ref="AF5:AJ6"/>
    <mergeCell ref="AK5:AO6"/>
    <mergeCell ref="AP5:AT6"/>
    <mergeCell ref="Q7:U7"/>
    <mergeCell ref="V7:Z7"/>
    <mergeCell ref="AA7:AE7"/>
    <mergeCell ref="AK7:AO7"/>
    <mergeCell ref="AP7:AT7"/>
    <mergeCell ref="CR7:CV7"/>
    <mergeCell ref="DV7:DZ7"/>
    <mergeCell ref="AU7:AY7"/>
    <mergeCell ref="CW7:DA7"/>
    <mergeCell ref="DB7:DF7"/>
    <mergeCell ref="DG7:DK7"/>
    <mergeCell ref="DL7:DP7"/>
    <mergeCell ref="DQ7:DU7"/>
    <mergeCell ref="BS7:CG7"/>
    <mergeCell ref="CH7:CL7"/>
    <mergeCell ref="CM7:CQ7"/>
    <mergeCell ref="DB5:DF6"/>
    <mergeCell ref="DG5:DK6"/>
    <mergeCell ref="DL5:DP6"/>
    <mergeCell ref="DQ5:DU6"/>
    <mergeCell ref="DV5:DZ6"/>
    <mergeCell ref="B7:P7"/>
    <mergeCell ref="AK29:AO29"/>
    <mergeCell ref="AP29:AT29"/>
    <mergeCell ref="AU29:AY29"/>
    <mergeCell ref="AZ29:BD29"/>
    <mergeCell ref="AU31:AY31"/>
    <mergeCell ref="AZ31:BD31"/>
    <mergeCell ref="AK31:AO31"/>
    <mergeCell ref="AP31:AT31"/>
    <mergeCell ref="AK30:AO30"/>
    <mergeCell ref="AP30:AT30"/>
    <mergeCell ref="AU30:AY30"/>
    <mergeCell ref="AZ30:BD30"/>
    <mergeCell ref="AK32:AO32"/>
    <mergeCell ref="AP32:AT32"/>
    <mergeCell ref="AU32:AY32"/>
    <mergeCell ref="AZ32:BD32"/>
    <mergeCell ref="AU34:AY34"/>
    <mergeCell ref="AZ34:BD34"/>
    <mergeCell ref="AK34:AO34"/>
    <mergeCell ref="AP34:AT34"/>
    <mergeCell ref="AK33:AO33"/>
    <mergeCell ref="AP33:AT33"/>
    <mergeCell ref="AU33:AY33"/>
    <mergeCell ref="AZ33:BD33"/>
    <mergeCell ref="AK35:AO35"/>
    <mergeCell ref="AP35:AT35"/>
    <mergeCell ref="AU35:AY35"/>
    <mergeCell ref="AZ35:BD35"/>
    <mergeCell ref="AP63:AT63"/>
    <mergeCell ref="AU63:AY63"/>
    <mergeCell ref="B68:P68"/>
    <mergeCell ref="B70:P70"/>
    <mergeCell ref="B69:P69"/>
    <mergeCell ref="AP68:AT68"/>
    <mergeCell ref="AU68:AY68"/>
    <mergeCell ref="Q68:U68"/>
    <mergeCell ref="V68:Z68"/>
    <mergeCell ref="AA68:AE68"/>
    <mergeCell ref="AF68:AJ68"/>
    <mergeCell ref="AK68:AO68"/>
    <mergeCell ref="Q70:U70"/>
    <mergeCell ref="V70:Z70"/>
    <mergeCell ref="AA70:AE70"/>
    <mergeCell ref="AF70:AJ70"/>
    <mergeCell ref="AK70:AO70"/>
    <mergeCell ref="Q69:U69"/>
    <mergeCell ref="V69:Z69"/>
    <mergeCell ref="AA69:AE69"/>
    <mergeCell ref="AF69:AJ69"/>
    <mergeCell ref="AK69:AO69"/>
    <mergeCell ref="AP69:AT69"/>
    <mergeCell ref="AU69:AY69"/>
    <mergeCell ref="AU37:AY37"/>
    <mergeCell ref="AZ37:BD37"/>
    <mergeCell ref="AU40:AY40"/>
    <mergeCell ref="AZ40:BD40"/>
    <mergeCell ref="B71:P71"/>
    <mergeCell ref="B72:P72"/>
    <mergeCell ref="B74:P74"/>
    <mergeCell ref="B73:P73"/>
    <mergeCell ref="B75:P75"/>
    <mergeCell ref="B76:P76"/>
    <mergeCell ref="B78:P78"/>
    <mergeCell ref="B77:P77"/>
    <mergeCell ref="B79:P79"/>
    <mergeCell ref="Q72:U72"/>
    <mergeCell ref="V72:Z72"/>
    <mergeCell ref="AA72:AE72"/>
    <mergeCell ref="AF72:AJ72"/>
    <mergeCell ref="AK72:AO72"/>
    <mergeCell ref="Q74:U74"/>
    <mergeCell ref="V74:Z74"/>
    <mergeCell ref="AA74:AE74"/>
    <mergeCell ref="AF74:AJ74"/>
    <mergeCell ref="AK74:AO74"/>
    <mergeCell ref="Q73:U73"/>
    <mergeCell ref="V73:Z73"/>
    <mergeCell ref="AA73:AE73"/>
    <mergeCell ref="AF73:AJ73"/>
    <mergeCell ref="AK73:AO73"/>
    <mergeCell ref="Q75:U75"/>
    <mergeCell ref="V75:Z75"/>
    <mergeCell ref="AA75:AE75"/>
    <mergeCell ref="AF75:AJ75"/>
    <mergeCell ref="AK75:AO75"/>
    <mergeCell ref="Q79:U79"/>
    <mergeCell ref="V79:Z79"/>
    <mergeCell ref="AA79:AE79"/>
    <mergeCell ref="Q71:U71"/>
    <mergeCell ref="V71:Z71"/>
    <mergeCell ref="AA71:AE71"/>
    <mergeCell ref="AF71:AJ71"/>
    <mergeCell ref="AK71:AO71"/>
    <mergeCell ref="AP71:AT71"/>
    <mergeCell ref="AU71:AY71"/>
    <mergeCell ref="AP70:AT70"/>
    <mergeCell ref="AU70:AY70"/>
    <mergeCell ref="AP72:AT72"/>
    <mergeCell ref="AU72:AY72"/>
    <mergeCell ref="AP73:AT73"/>
    <mergeCell ref="AU73:AY73"/>
    <mergeCell ref="AP75:AT75"/>
    <mergeCell ref="AU75:AY75"/>
    <mergeCell ref="AP74:AT74"/>
    <mergeCell ref="AU74:AY74"/>
    <mergeCell ref="AP76:AT76"/>
    <mergeCell ref="AU76:AY76"/>
    <mergeCell ref="Q76:U76"/>
    <mergeCell ref="V76:Z76"/>
    <mergeCell ref="AA76:AE76"/>
    <mergeCell ref="AF76:AJ76"/>
    <mergeCell ref="AK76:AO76"/>
    <mergeCell ref="Q77:U77"/>
    <mergeCell ref="V77:Z77"/>
    <mergeCell ref="AA77:AE77"/>
    <mergeCell ref="AF77:AJ77"/>
    <mergeCell ref="AK77:AO77"/>
    <mergeCell ref="AP77:AT77"/>
    <mergeCell ref="AU77:AY77"/>
    <mergeCell ref="AK81:AO81"/>
    <mergeCell ref="AP81:AT81"/>
    <mergeCell ref="AU81:AY81"/>
    <mergeCell ref="Q81:U81"/>
    <mergeCell ref="V81:Z81"/>
    <mergeCell ref="AA81:AE81"/>
    <mergeCell ref="AF81:AJ8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Q70" zoomScale="75" zoomScaleNormal="85" zoomScaleSheetLayoutView="75" workbookViewId="0"/>
  </sheetViews>
  <sheetFormatPr defaultColWidth="0" defaultRowHeight="13.5" customHeight="1" zeroHeight="1" x14ac:dyDescent="0.15"/>
  <cols>
    <col min="1" max="120" width="2.75" style="282" customWidth="1"/>
    <col min="121" max="121" width="0" style="281" hidden="1" customWidth="1"/>
    <col min="122" max="16384" width="9" style="281" hidden="1"/>
  </cols>
  <sheetData>
    <row r="1" spans="1:120"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1"/>
    </row>
    <row r="17" spans="119:120" x14ac:dyDescent="0.15">
      <c r="DP17" s="281"/>
    </row>
    <row r="18" spans="119:120" x14ac:dyDescent="0.15"/>
    <row r="19" spans="119:120" x14ac:dyDescent="0.15"/>
    <row r="20" spans="119:120" x14ac:dyDescent="0.15">
      <c r="DO20" s="281"/>
      <c r="DP20" s="281"/>
    </row>
    <row r="21" spans="119:120" x14ac:dyDescent="0.15">
      <c r="DP21" s="281"/>
    </row>
    <row r="22" spans="119:120" x14ac:dyDescent="0.15"/>
    <row r="23" spans="119:120" x14ac:dyDescent="0.15">
      <c r="DO23" s="281"/>
      <c r="DP23" s="281"/>
    </row>
    <row r="24" spans="119:120" x14ac:dyDescent="0.15">
      <c r="DP24" s="281"/>
    </row>
    <row r="25" spans="119:120" x14ac:dyDescent="0.15">
      <c r="DP25" s="281"/>
    </row>
    <row r="26" spans="119:120" x14ac:dyDescent="0.15">
      <c r="DO26" s="281"/>
      <c r="DP26" s="281"/>
    </row>
    <row r="27" spans="119:120" x14ac:dyDescent="0.15"/>
    <row r="28" spans="119:120" x14ac:dyDescent="0.15">
      <c r="DO28" s="281"/>
      <c r="DP28" s="281"/>
    </row>
    <row r="29" spans="119:120" x14ac:dyDescent="0.15">
      <c r="DP29" s="281"/>
    </row>
    <row r="30" spans="119:120" x14ac:dyDescent="0.15"/>
    <row r="31" spans="119:120" x14ac:dyDescent="0.15">
      <c r="DO31" s="281"/>
      <c r="DP31" s="281"/>
    </row>
    <row r="32" spans="119:120" x14ac:dyDescent="0.15"/>
    <row r="33" spans="98:120" x14ac:dyDescent="0.15">
      <c r="DO33" s="281"/>
      <c r="DP33" s="281"/>
    </row>
    <row r="34" spans="98:120" x14ac:dyDescent="0.15">
      <c r="DM34" s="281"/>
    </row>
    <row r="35" spans="98:120" x14ac:dyDescent="0.15">
      <c r="CT35" s="281"/>
      <c r="CU35" s="281"/>
      <c r="CV35" s="281"/>
      <c r="CY35" s="281"/>
      <c r="CZ35" s="281"/>
      <c r="DA35" s="281"/>
      <c r="DD35" s="281"/>
      <c r="DE35" s="281"/>
      <c r="DF35" s="281"/>
      <c r="DI35" s="281"/>
      <c r="DJ35" s="281"/>
      <c r="DK35" s="281"/>
      <c r="DM35" s="281"/>
      <c r="DN35" s="281"/>
      <c r="DO35" s="281"/>
      <c r="DP35" s="281"/>
    </row>
    <row r="36" spans="98:120" x14ac:dyDescent="0.15"/>
    <row r="37" spans="98:120" x14ac:dyDescent="0.15">
      <c r="CW37" s="281"/>
      <c r="DB37" s="281"/>
      <c r="DG37" s="281"/>
      <c r="DL37" s="281"/>
      <c r="DP37" s="281"/>
    </row>
    <row r="38" spans="98:120" x14ac:dyDescent="0.15">
      <c r="CT38" s="281"/>
      <c r="CU38" s="281"/>
      <c r="CV38" s="281"/>
      <c r="CW38" s="281"/>
      <c r="CY38" s="281"/>
      <c r="CZ38" s="281"/>
      <c r="DA38" s="281"/>
      <c r="DB38" s="281"/>
      <c r="DD38" s="281"/>
      <c r="DE38" s="281"/>
      <c r="DF38" s="281"/>
      <c r="DG38" s="281"/>
      <c r="DI38" s="281"/>
      <c r="DJ38" s="281"/>
      <c r="DK38" s="281"/>
      <c r="DL38" s="281"/>
      <c r="DN38" s="281"/>
      <c r="DO38" s="281"/>
      <c r="DP38" s="28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1"/>
      <c r="DO49" s="281"/>
      <c r="DP49" s="28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1"/>
      <c r="CS63" s="281"/>
      <c r="CX63" s="281"/>
      <c r="DC63" s="281"/>
      <c r="DH63" s="281"/>
    </row>
    <row r="64" spans="22:120" x14ac:dyDescent="0.15">
      <c r="V64" s="281"/>
    </row>
    <row r="65" spans="15:120" x14ac:dyDescent="0.15">
      <c r="X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U65" s="281"/>
      <c r="CZ65" s="281"/>
      <c r="DE65" s="281"/>
      <c r="DJ65" s="281"/>
    </row>
    <row r="66" spans="15:120" x14ac:dyDescent="0.15">
      <c r="Q66" s="281"/>
      <c r="S66" s="281"/>
      <c r="U66" s="281"/>
      <c r="DM66" s="281"/>
    </row>
    <row r="67" spans="15:120" x14ac:dyDescent="0.15">
      <c r="O67" s="281"/>
      <c r="P67" s="281"/>
      <c r="R67" s="281"/>
      <c r="T67" s="281"/>
      <c r="Y67" s="281"/>
      <c r="CT67" s="281"/>
      <c r="CV67" s="281"/>
      <c r="CW67" s="281"/>
      <c r="CY67" s="281"/>
      <c r="DA67" s="281"/>
      <c r="DB67" s="281"/>
      <c r="DD67" s="281"/>
      <c r="DF67" s="281"/>
      <c r="DG67" s="281"/>
      <c r="DI67" s="281"/>
      <c r="DK67" s="281"/>
      <c r="DL67" s="281"/>
      <c r="DN67" s="281"/>
      <c r="DO67" s="281"/>
      <c r="DP67" s="281"/>
    </row>
    <row r="68" spans="15:120" x14ac:dyDescent="0.15"/>
    <row r="69" spans="15:120" x14ac:dyDescent="0.15"/>
    <row r="70" spans="15:120" x14ac:dyDescent="0.15"/>
    <row r="71" spans="15:120" x14ac:dyDescent="0.15"/>
    <row r="72" spans="15:120" x14ac:dyDescent="0.15">
      <c r="DP72" s="281"/>
    </row>
    <row r="73" spans="15:120" x14ac:dyDescent="0.15">
      <c r="DP73" s="28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1"/>
      <c r="CX96" s="281"/>
      <c r="DC96" s="281"/>
      <c r="DH96" s="281"/>
    </row>
    <row r="97" spans="24:120" x14ac:dyDescent="0.15">
      <c r="CS97" s="281"/>
      <c r="CX97" s="281"/>
      <c r="DC97" s="281"/>
      <c r="DH97" s="281"/>
      <c r="DP97" s="282" t="s">
        <v>507</v>
      </c>
    </row>
    <row r="98" spans="24:120" hidden="1" x14ac:dyDescent="0.15">
      <c r="CS98" s="281"/>
      <c r="CX98" s="281"/>
      <c r="DC98" s="281"/>
      <c r="DH98" s="281"/>
    </row>
    <row r="99" spans="24:120" hidden="1" x14ac:dyDescent="0.15">
      <c r="CS99" s="281"/>
      <c r="CX99" s="281"/>
      <c r="DC99" s="281"/>
      <c r="DH99" s="281"/>
    </row>
    <row r="101" spans="24:120" ht="12" hidden="1" customHeight="1" x14ac:dyDescent="0.15">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U101" s="281"/>
      <c r="CZ101" s="281"/>
      <c r="DE101" s="281"/>
      <c r="DJ101" s="281"/>
    </row>
    <row r="102" spans="24:120" ht="1.5" hidden="1" customHeight="1" x14ac:dyDescent="0.15">
      <c r="CU102" s="281"/>
      <c r="CZ102" s="281"/>
      <c r="DE102" s="281"/>
      <c r="DJ102" s="281"/>
      <c r="DM102" s="281"/>
    </row>
    <row r="103" spans="24:120" hidden="1" x14ac:dyDescent="0.15">
      <c r="CT103" s="281"/>
      <c r="CV103" s="281"/>
      <c r="CW103" s="281"/>
      <c r="CY103" s="281"/>
      <c r="DA103" s="281"/>
      <c r="DB103" s="281"/>
      <c r="DD103" s="281"/>
      <c r="DF103" s="281"/>
      <c r="DG103" s="281"/>
      <c r="DI103" s="281"/>
      <c r="DK103" s="281"/>
      <c r="DL103" s="281"/>
      <c r="DM103" s="281"/>
      <c r="DN103" s="281"/>
      <c r="DO103" s="281"/>
      <c r="DP103" s="281"/>
    </row>
    <row r="104" spans="24:120" hidden="1" x14ac:dyDescent="0.15">
      <c r="CV104" s="281"/>
      <c r="CW104" s="281"/>
      <c r="DA104" s="281"/>
      <c r="DB104" s="281"/>
      <c r="DF104" s="281"/>
      <c r="DG104" s="281"/>
      <c r="DK104" s="281"/>
      <c r="DL104" s="281"/>
      <c r="DN104" s="281"/>
      <c r="DO104" s="281"/>
      <c r="DP104" s="281"/>
    </row>
    <row r="105" spans="24:120" ht="12.75" hidden="1" customHeight="1" x14ac:dyDescent="0.15"/>
  </sheetData>
  <sheetProtection algorithmName="SHA-512" hashValue="yFkNHyUs8L4R/w/KG0klepttICuNtCpZ2sigp9u5H63UO554km5xeiyk4tJN4vGjiJ8Y3+45VcH36f7exQcZgA==" saltValue="t1wZ/eW5IzsoogNgGmTQN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82" customWidth="1"/>
    <col min="117" max="16384" width="9" style="281" hidden="1"/>
  </cols>
  <sheetData>
    <row r="1" spans="2:116"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2:116" x14ac:dyDescent="0.15"/>
    <row r="3" spans="2:116" x14ac:dyDescent="0.15"/>
    <row r="4" spans="2:116" x14ac:dyDescent="0.15">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2:116" x14ac:dyDescent="0.15">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9:116" x14ac:dyDescent="0.15"/>
    <row r="20" spans="9:116" x14ac:dyDescent="0.15"/>
    <row r="21" spans="9:116" x14ac:dyDescent="0.15">
      <c r="DL21" s="281"/>
    </row>
    <row r="22" spans="9:116" x14ac:dyDescent="0.15">
      <c r="DI22" s="281"/>
      <c r="DJ22" s="281"/>
      <c r="DK22" s="281"/>
      <c r="DL22" s="281"/>
    </row>
    <row r="23" spans="9:116" x14ac:dyDescent="0.15">
      <c r="CY23" s="281"/>
      <c r="CZ23" s="281"/>
      <c r="DA23" s="281"/>
      <c r="DB23" s="281"/>
      <c r="DC23" s="281"/>
      <c r="DD23" s="281"/>
      <c r="DE23" s="281"/>
      <c r="DF23" s="281"/>
      <c r="DG23" s="281"/>
      <c r="DH23" s="281"/>
      <c r="DI23" s="281"/>
      <c r="DJ23" s="281"/>
      <c r="DK23" s="281"/>
      <c r="DL23" s="28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1"/>
      <c r="DA35" s="281"/>
      <c r="DB35" s="281"/>
      <c r="DC35" s="281"/>
      <c r="DD35" s="281"/>
      <c r="DE35" s="281"/>
      <c r="DF35" s="281"/>
      <c r="DG35" s="281"/>
      <c r="DH35" s="281"/>
      <c r="DI35" s="281"/>
      <c r="DJ35" s="281"/>
      <c r="DK35" s="281"/>
      <c r="DL35" s="281"/>
    </row>
    <row r="36" spans="15:116" x14ac:dyDescent="0.15"/>
    <row r="37" spans="15:116" x14ac:dyDescent="0.15">
      <c r="DL37" s="281"/>
    </row>
    <row r="38" spans="15:116" x14ac:dyDescent="0.15">
      <c r="DI38" s="281"/>
      <c r="DJ38" s="281"/>
      <c r="DK38" s="281"/>
      <c r="DL38" s="281"/>
    </row>
    <row r="39" spans="15:116" x14ac:dyDescent="0.15"/>
    <row r="40" spans="15:116" x14ac:dyDescent="0.15"/>
    <row r="41" spans="15:116" x14ac:dyDescent="0.15"/>
    <row r="42" spans="15:116" x14ac:dyDescent="0.15"/>
    <row r="43" spans="15:116" x14ac:dyDescent="0.15">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1"/>
      <c r="DI43" s="281"/>
      <c r="DJ43" s="281"/>
      <c r="DK43" s="281"/>
      <c r="DL43" s="281"/>
    </row>
    <row r="44" spans="15:116" x14ac:dyDescent="0.15">
      <c r="DL44" s="281"/>
    </row>
    <row r="45" spans="15:116" x14ac:dyDescent="0.15"/>
    <row r="46" spans="15:116" x14ac:dyDescent="0.15">
      <c r="DA46" s="281"/>
      <c r="DB46" s="281"/>
      <c r="DC46" s="281"/>
      <c r="DD46" s="281"/>
      <c r="DE46" s="281"/>
      <c r="DF46" s="281"/>
      <c r="DG46" s="281"/>
      <c r="DH46" s="281"/>
      <c r="DI46" s="281"/>
      <c r="DJ46" s="281"/>
      <c r="DK46" s="281"/>
      <c r="DL46" s="281"/>
    </row>
    <row r="47" spans="15:116" x14ac:dyDescent="0.15"/>
    <row r="48" spans="15:116" x14ac:dyDescent="0.15"/>
    <row r="49" spans="104:116" x14ac:dyDescent="0.15"/>
    <row r="50" spans="104:116" x14ac:dyDescent="0.15">
      <c r="CZ50" s="281"/>
      <c r="DA50" s="281"/>
      <c r="DB50" s="281"/>
      <c r="DC50" s="281"/>
      <c r="DD50" s="281"/>
      <c r="DE50" s="281"/>
      <c r="DF50" s="281"/>
      <c r="DG50" s="281"/>
      <c r="DH50" s="281"/>
      <c r="DI50" s="281"/>
      <c r="DJ50" s="281"/>
      <c r="DK50" s="281"/>
      <c r="DL50" s="281"/>
    </row>
    <row r="51" spans="104:116" x14ac:dyDescent="0.15"/>
    <row r="52" spans="104:116" x14ac:dyDescent="0.15"/>
    <row r="53" spans="104:116" x14ac:dyDescent="0.15">
      <c r="DL53" s="28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1"/>
      <c r="DD67" s="281"/>
      <c r="DE67" s="281"/>
      <c r="DF67" s="281"/>
      <c r="DG67" s="281"/>
      <c r="DH67" s="281"/>
      <c r="DI67" s="281"/>
      <c r="DJ67" s="281"/>
      <c r="DK67" s="281"/>
      <c r="DL67" s="28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JdeAi9/YHCs2m78ZNt8ktQa1xfJYYo7T25sTsWK/We1ip3u+uY4BgYQse5yo2cxpk7jwVGTujDNNaCH1JoaA==" saltValue="JbbHG8LyLCkYUHvpeqAU7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508</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509</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214" t="s">
        <v>510</v>
      </c>
      <c r="AP7" s="294"/>
      <c r="AQ7" s="295" t="s">
        <v>511</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215"/>
      <c r="AP8" s="300" t="s">
        <v>512</v>
      </c>
      <c r="AQ8" s="301" t="s">
        <v>513</v>
      </c>
      <c r="AR8" s="302" t="s">
        <v>514</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216" t="s">
        <v>515</v>
      </c>
      <c r="AL9" s="1217"/>
      <c r="AM9" s="1217"/>
      <c r="AN9" s="1218"/>
      <c r="AO9" s="303">
        <v>3529134</v>
      </c>
      <c r="AP9" s="303">
        <v>55977</v>
      </c>
      <c r="AQ9" s="304">
        <v>66535</v>
      </c>
      <c r="AR9" s="305">
        <v>-15.9</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216" t="s">
        <v>516</v>
      </c>
      <c r="AL10" s="1217"/>
      <c r="AM10" s="1217"/>
      <c r="AN10" s="1218"/>
      <c r="AO10" s="306">
        <v>342226</v>
      </c>
      <c r="AP10" s="306">
        <v>5428</v>
      </c>
      <c r="AQ10" s="307">
        <v>6067</v>
      </c>
      <c r="AR10" s="308">
        <v>-10.5</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216" t="s">
        <v>517</v>
      </c>
      <c r="AL11" s="1217"/>
      <c r="AM11" s="1217"/>
      <c r="AN11" s="1218"/>
      <c r="AO11" s="306">
        <v>814177</v>
      </c>
      <c r="AP11" s="306">
        <v>12914</v>
      </c>
      <c r="AQ11" s="307">
        <v>10213</v>
      </c>
      <c r="AR11" s="308">
        <v>26.4</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216" t="s">
        <v>518</v>
      </c>
      <c r="AL12" s="1217"/>
      <c r="AM12" s="1217"/>
      <c r="AN12" s="1218"/>
      <c r="AO12" s="306" t="s">
        <v>519</v>
      </c>
      <c r="AP12" s="306" t="s">
        <v>519</v>
      </c>
      <c r="AQ12" s="307">
        <v>718</v>
      </c>
      <c r="AR12" s="308" t="s">
        <v>519</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216" t="s">
        <v>520</v>
      </c>
      <c r="AL13" s="1217"/>
      <c r="AM13" s="1217"/>
      <c r="AN13" s="1218"/>
      <c r="AO13" s="306" t="s">
        <v>519</v>
      </c>
      <c r="AP13" s="306" t="s">
        <v>519</v>
      </c>
      <c r="AQ13" s="307" t="s">
        <v>519</v>
      </c>
      <c r="AR13" s="308" t="s">
        <v>519</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216" t="s">
        <v>521</v>
      </c>
      <c r="AL14" s="1217"/>
      <c r="AM14" s="1217"/>
      <c r="AN14" s="1218"/>
      <c r="AO14" s="306">
        <v>203955</v>
      </c>
      <c r="AP14" s="306">
        <v>3235</v>
      </c>
      <c r="AQ14" s="307">
        <v>2921</v>
      </c>
      <c r="AR14" s="308">
        <v>10.7</v>
      </c>
    </row>
    <row r="15" spans="1:46" ht="13.5" customHeight="1"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216" t="s">
        <v>522</v>
      </c>
      <c r="AL15" s="1217"/>
      <c r="AM15" s="1217"/>
      <c r="AN15" s="1218"/>
      <c r="AO15" s="306">
        <v>166828</v>
      </c>
      <c r="AP15" s="306">
        <v>2646</v>
      </c>
      <c r="AQ15" s="307">
        <v>1684</v>
      </c>
      <c r="AR15" s="308">
        <v>57.1</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219" t="s">
        <v>523</v>
      </c>
      <c r="AL16" s="1220"/>
      <c r="AM16" s="1220"/>
      <c r="AN16" s="1221"/>
      <c r="AO16" s="306">
        <v>-250054</v>
      </c>
      <c r="AP16" s="306">
        <v>-3966</v>
      </c>
      <c r="AQ16" s="307">
        <v>-5708</v>
      </c>
      <c r="AR16" s="308">
        <v>-30.5</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1219" t="s">
        <v>187</v>
      </c>
      <c r="AL17" s="1220"/>
      <c r="AM17" s="1220"/>
      <c r="AN17" s="1221"/>
      <c r="AO17" s="306">
        <v>4806266</v>
      </c>
      <c r="AP17" s="306">
        <v>76234</v>
      </c>
      <c r="AQ17" s="307">
        <v>82431</v>
      </c>
      <c r="AR17" s="308">
        <v>-7.5</v>
      </c>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524</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525</v>
      </c>
      <c r="AP20" s="314" t="s">
        <v>526</v>
      </c>
      <c r="AQ20" s="315" t="s">
        <v>527</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211" t="s">
        <v>528</v>
      </c>
      <c r="AL21" s="1212"/>
      <c r="AM21" s="1212"/>
      <c r="AN21" s="1213"/>
      <c r="AO21" s="318">
        <v>7.34</v>
      </c>
      <c r="AP21" s="319">
        <v>7.69</v>
      </c>
      <c r="AQ21" s="320">
        <v>-0.35</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211" t="s">
        <v>529</v>
      </c>
      <c r="AL22" s="1212"/>
      <c r="AM22" s="1212"/>
      <c r="AN22" s="1213"/>
      <c r="AO22" s="323">
        <v>98.4</v>
      </c>
      <c r="AP22" s="324">
        <v>98.4</v>
      </c>
      <c r="AQ22" s="325">
        <v>0</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530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531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532</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214" t="s">
        <v>510</v>
      </c>
      <c r="AP30" s="294"/>
      <c r="AQ30" s="295" t="s">
        <v>511</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215"/>
      <c r="AP31" s="300" t="s">
        <v>512</v>
      </c>
      <c r="AQ31" s="301" t="s">
        <v>513</v>
      </c>
      <c r="AR31" s="302" t="s">
        <v>514</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227" t="s">
        <v>533</v>
      </c>
      <c r="AL32" s="1228"/>
      <c r="AM32" s="1228"/>
      <c r="AN32" s="1229"/>
      <c r="AO32" s="333">
        <v>2990546</v>
      </c>
      <c r="AP32" s="333">
        <v>47434</v>
      </c>
      <c r="AQ32" s="334">
        <v>42216</v>
      </c>
      <c r="AR32" s="335">
        <v>12.4</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227" t="s">
        <v>534</v>
      </c>
      <c r="AL33" s="1228"/>
      <c r="AM33" s="1228"/>
      <c r="AN33" s="1229"/>
      <c r="AO33" s="333" t="s">
        <v>519</v>
      </c>
      <c r="AP33" s="333" t="s">
        <v>519</v>
      </c>
      <c r="AQ33" s="334">
        <v>25</v>
      </c>
      <c r="AR33" s="335" t="s">
        <v>519</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227" t="s">
        <v>535</v>
      </c>
      <c r="AL34" s="1228"/>
      <c r="AM34" s="1228"/>
      <c r="AN34" s="1229"/>
      <c r="AO34" s="333" t="s">
        <v>519</v>
      </c>
      <c r="AP34" s="333" t="s">
        <v>519</v>
      </c>
      <c r="AQ34" s="334">
        <v>199</v>
      </c>
      <c r="AR34" s="335" t="s">
        <v>519</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227" t="s">
        <v>536</v>
      </c>
      <c r="AL35" s="1228"/>
      <c r="AM35" s="1228"/>
      <c r="AN35" s="1229"/>
      <c r="AO35" s="333">
        <v>660799</v>
      </c>
      <c r="AP35" s="333">
        <v>10481</v>
      </c>
      <c r="AQ35" s="334">
        <v>10933</v>
      </c>
      <c r="AR35" s="335">
        <v>-4.0999999999999996</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227" t="s">
        <v>537</v>
      </c>
      <c r="AL36" s="1228"/>
      <c r="AM36" s="1228"/>
      <c r="AN36" s="1229"/>
      <c r="AO36" s="333">
        <v>266383</v>
      </c>
      <c r="AP36" s="333">
        <v>4225</v>
      </c>
      <c r="AQ36" s="334">
        <v>2408</v>
      </c>
      <c r="AR36" s="335">
        <v>75.5</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227" t="s">
        <v>538</v>
      </c>
      <c r="AL37" s="1228"/>
      <c r="AM37" s="1228"/>
      <c r="AN37" s="1229"/>
      <c r="AO37" s="333" t="s">
        <v>519</v>
      </c>
      <c r="AP37" s="333" t="s">
        <v>519</v>
      </c>
      <c r="AQ37" s="334">
        <v>2761</v>
      </c>
      <c r="AR37" s="335" t="s">
        <v>519</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230" t="s">
        <v>539</v>
      </c>
      <c r="AL38" s="1231"/>
      <c r="AM38" s="1231"/>
      <c r="AN38" s="1232"/>
      <c r="AO38" s="336">
        <v>11</v>
      </c>
      <c r="AP38" s="336">
        <v>0</v>
      </c>
      <c r="AQ38" s="337">
        <v>0</v>
      </c>
      <c r="AR38" s="325">
        <v>0</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230" t="s">
        <v>540</v>
      </c>
      <c r="AL39" s="1231"/>
      <c r="AM39" s="1231"/>
      <c r="AN39" s="1232"/>
      <c r="AO39" s="333">
        <v>-127936</v>
      </c>
      <c r="AP39" s="333">
        <v>-2029</v>
      </c>
      <c r="AQ39" s="334">
        <v>-3141</v>
      </c>
      <c r="AR39" s="335">
        <v>-35.4</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227" t="s">
        <v>541</v>
      </c>
      <c r="AL40" s="1228"/>
      <c r="AM40" s="1228"/>
      <c r="AN40" s="1229"/>
      <c r="AO40" s="333">
        <v>-2408313</v>
      </c>
      <c r="AP40" s="333">
        <v>-38199</v>
      </c>
      <c r="AQ40" s="334">
        <v>-38707</v>
      </c>
      <c r="AR40" s="335">
        <v>-1.3</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233" t="s">
        <v>300</v>
      </c>
      <c r="AL41" s="1234"/>
      <c r="AM41" s="1234"/>
      <c r="AN41" s="1235"/>
      <c r="AO41" s="333">
        <v>1381490</v>
      </c>
      <c r="AP41" s="333">
        <v>21912</v>
      </c>
      <c r="AQ41" s="334">
        <v>16694</v>
      </c>
      <c r="AR41" s="335">
        <v>31.3</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338" t="s">
        <v>542</v>
      </c>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9"/>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40"/>
      <c r="AR45" s="286"/>
      <c r="AS45" s="286"/>
      <c r="AT45" s="284"/>
    </row>
    <row r="46" spans="1:46" x14ac:dyDescent="0.15">
      <c r="A46" s="341"/>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284"/>
    </row>
    <row r="47" spans="1:46" ht="17.25" customHeight="1" x14ac:dyDescent="0.15">
      <c r="A47" s="342" t="s">
        <v>543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43" t="s">
        <v>544</v>
      </c>
      <c r="AL48" s="343"/>
      <c r="AM48" s="343"/>
      <c r="AN48" s="343"/>
      <c r="AO48" s="343"/>
      <c r="AP48" s="343"/>
      <c r="AQ48" s="344"/>
      <c r="AR48" s="343"/>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5"/>
      <c r="AL49" s="346"/>
      <c r="AM49" s="1222" t="s">
        <v>510</v>
      </c>
      <c r="AN49" s="1224" t="s">
        <v>545</v>
      </c>
      <c r="AO49" s="1225"/>
      <c r="AP49" s="1225"/>
      <c r="AQ49" s="1225"/>
      <c r="AR49" s="1226"/>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7"/>
      <c r="AL50" s="348"/>
      <c r="AM50" s="1223"/>
      <c r="AN50" s="349" t="s">
        <v>546</v>
      </c>
      <c r="AO50" s="350" t="s">
        <v>547</v>
      </c>
      <c r="AP50" s="351" t="s">
        <v>548</v>
      </c>
      <c r="AQ50" s="352" t="s">
        <v>549</v>
      </c>
      <c r="AR50" s="353" t="s">
        <v>550</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5" t="s">
        <v>551</v>
      </c>
      <c r="AL51" s="346"/>
      <c r="AM51" s="354">
        <v>3524918</v>
      </c>
      <c r="AN51" s="355">
        <v>54682</v>
      </c>
      <c r="AO51" s="356">
        <v>32.6</v>
      </c>
      <c r="AP51" s="357">
        <v>54227</v>
      </c>
      <c r="AQ51" s="358">
        <v>-17.8</v>
      </c>
      <c r="AR51" s="359">
        <v>50.4</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60"/>
      <c r="AL52" s="361" t="s">
        <v>552</v>
      </c>
      <c r="AM52" s="362">
        <v>1877770</v>
      </c>
      <c r="AN52" s="363">
        <v>29130</v>
      </c>
      <c r="AO52" s="364">
        <v>22.8</v>
      </c>
      <c r="AP52" s="365">
        <v>29694</v>
      </c>
      <c r="AQ52" s="366">
        <v>-18.600000000000001</v>
      </c>
      <c r="AR52" s="367">
        <v>41.4</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5" t="s">
        <v>553</v>
      </c>
      <c r="AL53" s="346"/>
      <c r="AM53" s="354">
        <v>3712365</v>
      </c>
      <c r="AN53" s="355">
        <v>57839</v>
      </c>
      <c r="AO53" s="356">
        <v>5.8</v>
      </c>
      <c r="AP53" s="357">
        <v>86564</v>
      </c>
      <c r="AQ53" s="358">
        <v>59.6</v>
      </c>
      <c r="AR53" s="359">
        <v>-53.8</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60"/>
      <c r="AL54" s="361" t="s">
        <v>552</v>
      </c>
      <c r="AM54" s="362">
        <v>2687323</v>
      </c>
      <c r="AN54" s="363">
        <v>41868</v>
      </c>
      <c r="AO54" s="364">
        <v>43.7</v>
      </c>
      <c r="AP54" s="365">
        <v>44869</v>
      </c>
      <c r="AQ54" s="366">
        <v>51.1</v>
      </c>
      <c r="AR54" s="367">
        <v>-7.4</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5" t="s">
        <v>554</v>
      </c>
      <c r="AL55" s="346"/>
      <c r="AM55" s="354">
        <v>2326830</v>
      </c>
      <c r="AN55" s="355">
        <v>36336</v>
      </c>
      <c r="AO55" s="356">
        <v>-37.200000000000003</v>
      </c>
      <c r="AP55" s="357">
        <v>62698</v>
      </c>
      <c r="AQ55" s="358">
        <v>-27.6</v>
      </c>
      <c r="AR55" s="359">
        <v>-9.6</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60"/>
      <c r="AL56" s="361" t="s">
        <v>552</v>
      </c>
      <c r="AM56" s="362">
        <v>1413546</v>
      </c>
      <c r="AN56" s="363">
        <v>22074</v>
      </c>
      <c r="AO56" s="364">
        <v>-47.3</v>
      </c>
      <c r="AP56" s="365">
        <v>31973</v>
      </c>
      <c r="AQ56" s="366">
        <v>-28.7</v>
      </c>
      <c r="AR56" s="367">
        <v>-18.600000000000001</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5" t="s">
        <v>555</v>
      </c>
      <c r="AL57" s="346"/>
      <c r="AM57" s="354">
        <v>3027330</v>
      </c>
      <c r="AN57" s="355">
        <v>47594</v>
      </c>
      <c r="AO57" s="356">
        <v>31</v>
      </c>
      <c r="AP57" s="357">
        <v>79245</v>
      </c>
      <c r="AQ57" s="358">
        <v>26.4</v>
      </c>
      <c r="AR57" s="359">
        <v>4.5999999999999996</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60"/>
      <c r="AL58" s="361" t="s">
        <v>552</v>
      </c>
      <c r="AM58" s="362">
        <v>1588971</v>
      </c>
      <c r="AN58" s="363">
        <v>24981</v>
      </c>
      <c r="AO58" s="364">
        <v>13.2</v>
      </c>
      <c r="AP58" s="365">
        <v>40378</v>
      </c>
      <c r="AQ58" s="366">
        <v>26.3</v>
      </c>
      <c r="AR58" s="367">
        <v>-13.1</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5" t="s">
        <v>556</v>
      </c>
      <c r="AL59" s="346"/>
      <c r="AM59" s="354">
        <v>1926323</v>
      </c>
      <c r="AN59" s="355">
        <v>30554</v>
      </c>
      <c r="AO59" s="356">
        <v>-35.799999999999997</v>
      </c>
      <c r="AP59" s="357">
        <v>71604</v>
      </c>
      <c r="AQ59" s="358">
        <v>-9.6</v>
      </c>
      <c r="AR59" s="359">
        <v>-26.2</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60"/>
      <c r="AL60" s="361" t="s">
        <v>552</v>
      </c>
      <c r="AM60" s="362">
        <v>1345736</v>
      </c>
      <c r="AN60" s="363">
        <v>21345</v>
      </c>
      <c r="AO60" s="364">
        <v>-14.6</v>
      </c>
      <c r="AP60" s="365">
        <v>45121</v>
      </c>
      <c r="AQ60" s="366">
        <v>11.7</v>
      </c>
      <c r="AR60" s="367">
        <v>-26.3</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5" t="s">
        <v>557</v>
      </c>
      <c r="AL61" s="368"/>
      <c r="AM61" s="369">
        <v>2903553</v>
      </c>
      <c r="AN61" s="370">
        <v>45401</v>
      </c>
      <c r="AO61" s="371">
        <v>-0.7</v>
      </c>
      <c r="AP61" s="372">
        <v>70868</v>
      </c>
      <c r="AQ61" s="373">
        <v>6.2</v>
      </c>
      <c r="AR61" s="359">
        <v>-6.9</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60"/>
      <c r="AL62" s="361" t="s">
        <v>552</v>
      </c>
      <c r="AM62" s="362">
        <v>1782669</v>
      </c>
      <c r="AN62" s="363">
        <v>27880</v>
      </c>
      <c r="AO62" s="364">
        <v>3.6</v>
      </c>
      <c r="AP62" s="365">
        <v>38407</v>
      </c>
      <c r="AQ62" s="366">
        <v>8.4</v>
      </c>
      <c r="AR62" s="367">
        <v>-4.8</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4"/>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75"/>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row r="74" spans="1:46" hidden="1" x14ac:dyDescent="0.15"/>
  </sheetData>
  <sheetProtection algorithmName="SHA-512" hashValue="m3ABm80ytxWGUUgG56TWBvRYXeWlDHGRNbU8E0PMwipCCFYLtNa4wpX2v7VsPXT018GMzhfvisrrld+SJrK48g==" saltValue="/iALz8rd3Xy5WYN+cp3u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82" customWidth="1"/>
    <col min="126" max="16384" width="9" style="281" hidden="1"/>
  </cols>
  <sheetData>
    <row r="1" spans="2:125" ht="13.5" customHeight="1"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row>
    <row r="2" spans="2:125" x14ac:dyDescent="0.15">
      <c r="B2" s="281"/>
      <c r="DG2" s="281"/>
    </row>
    <row r="3" spans="2:125" x14ac:dyDescent="0.15">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H3" s="281"/>
      <c r="DI3" s="281"/>
      <c r="DJ3" s="281"/>
      <c r="DK3" s="281"/>
      <c r="DL3" s="281"/>
      <c r="DM3" s="281"/>
      <c r="DN3" s="281"/>
      <c r="DO3" s="281"/>
      <c r="DP3" s="281"/>
      <c r="DQ3" s="281"/>
      <c r="DR3" s="281"/>
      <c r="DS3" s="281"/>
      <c r="DT3" s="281"/>
      <c r="DU3" s="281"/>
    </row>
    <row r="4" spans="2:125" x14ac:dyDescent="0.15"/>
    <row r="5" spans="2:125" x14ac:dyDescent="0.15"/>
    <row r="6" spans="2:125" x14ac:dyDescent="0.15"/>
    <row r="7" spans="2:125" x14ac:dyDescent="0.15"/>
    <row r="8" spans="2:125" x14ac:dyDescent="0.15"/>
    <row r="9" spans="2:125" x14ac:dyDescent="0.15">
      <c r="DU9" s="28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1"/>
    </row>
    <row r="18" spans="125:125" x14ac:dyDescent="0.15"/>
    <row r="19" spans="125:125" x14ac:dyDescent="0.15"/>
    <row r="20" spans="125:125" x14ac:dyDescent="0.15">
      <c r="DU20" s="281"/>
    </row>
    <row r="21" spans="125:125" x14ac:dyDescent="0.15">
      <c r="DU21" s="28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1"/>
    </row>
    <row r="29" spans="125:125" x14ac:dyDescent="0.15"/>
    <row r="30" spans="125:125" x14ac:dyDescent="0.15"/>
    <row r="31" spans="125:125" x14ac:dyDescent="0.15"/>
    <row r="32" spans="125:125" x14ac:dyDescent="0.15"/>
    <row r="33" spans="2:125" x14ac:dyDescent="0.15">
      <c r="B33" s="281"/>
      <c r="G33" s="281"/>
      <c r="I33" s="281"/>
    </row>
    <row r="34" spans="2:125" x14ac:dyDescent="0.15">
      <c r="C34" s="281"/>
      <c r="P34" s="281"/>
      <c r="DE34" s="281"/>
      <c r="DH34" s="281"/>
    </row>
    <row r="35" spans="2:125" x14ac:dyDescent="0.15">
      <c r="D35" s="281"/>
      <c r="E35" s="281"/>
      <c r="DG35" s="281"/>
      <c r="DJ35" s="281"/>
      <c r="DP35" s="281"/>
      <c r="DQ35" s="281"/>
      <c r="DR35" s="281"/>
      <c r="DS35" s="281"/>
      <c r="DT35" s="281"/>
      <c r="DU35" s="281"/>
    </row>
    <row r="36" spans="2:125" x14ac:dyDescent="0.15">
      <c r="F36" s="281"/>
      <c r="H36" s="281"/>
      <c r="J36" s="281"/>
      <c r="K36" s="281"/>
      <c r="L36" s="281"/>
      <c r="M36" s="281"/>
      <c r="N36" s="281"/>
      <c r="O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F36" s="281"/>
      <c r="DI36" s="281"/>
      <c r="DK36" s="281"/>
      <c r="DL36" s="281"/>
      <c r="DM36" s="281"/>
      <c r="DN36" s="281"/>
      <c r="DO36" s="281"/>
      <c r="DP36" s="281"/>
      <c r="DQ36" s="281"/>
      <c r="DR36" s="281"/>
      <c r="DS36" s="281"/>
      <c r="DT36" s="281"/>
      <c r="DU36" s="281"/>
    </row>
    <row r="37" spans="2:125" x14ac:dyDescent="0.15">
      <c r="DU37" s="281"/>
    </row>
    <row r="38" spans="2:125" x14ac:dyDescent="0.15">
      <c r="DT38" s="281"/>
      <c r="DU38" s="281"/>
    </row>
    <row r="39" spans="2:125" x14ac:dyDescent="0.15"/>
    <row r="40" spans="2:125" x14ac:dyDescent="0.15">
      <c r="DH40" s="281"/>
    </row>
    <row r="41" spans="2:125" x14ac:dyDescent="0.15">
      <c r="DE41" s="281"/>
    </row>
    <row r="42" spans="2:125" x14ac:dyDescent="0.15">
      <c r="DG42" s="281"/>
      <c r="DJ42" s="281"/>
    </row>
    <row r="43" spans="2:125" x14ac:dyDescent="0.15">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F43" s="281"/>
      <c r="DI43" s="281"/>
      <c r="DK43" s="281"/>
      <c r="DL43" s="281"/>
      <c r="DM43" s="281"/>
      <c r="DN43" s="281"/>
      <c r="DO43" s="281"/>
      <c r="DP43" s="281"/>
      <c r="DQ43" s="281"/>
      <c r="DR43" s="281"/>
      <c r="DS43" s="281"/>
      <c r="DT43" s="281"/>
      <c r="DU43" s="281"/>
    </row>
    <row r="44" spans="2:125" x14ac:dyDescent="0.15">
      <c r="DU44" s="281"/>
    </row>
    <row r="45" spans="2:125" x14ac:dyDescent="0.15"/>
    <row r="46" spans="2:125" x14ac:dyDescent="0.15"/>
    <row r="47" spans="2:125" x14ac:dyDescent="0.15"/>
    <row r="48" spans="2:125" x14ac:dyDescent="0.15">
      <c r="DT48" s="281"/>
      <c r="DU48" s="281"/>
    </row>
    <row r="49" spans="120:125" x14ac:dyDescent="0.15">
      <c r="DU49" s="281"/>
    </row>
    <row r="50" spans="120:125" x14ac:dyDescent="0.15">
      <c r="DU50" s="281"/>
    </row>
    <row r="51" spans="120:125" x14ac:dyDescent="0.15">
      <c r="DP51" s="281"/>
      <c r="DQ51" s="281"/>
      <c r="DR51" s="281"/>
      <c r="DS51" s="281"/>
      <c r="DT51" s="281"/>
      <c r="DU51" s="281"/>
    </row>
    <row r="52" spans="120:125" x14ac:dyDescent="0.15"/>
    <row r="53" spans="120:125" x14ac:dyDescent="0.15"/>
    <row r="54" spans="120:125" x14ac:dyDescent="0.15">
      <c r="DU54" s="281"/>
    </row>
    <row r="55" spans="120:125" x14ac:dyDescent="0.15"/>
    <row r="56" spans="120:125" x14ac:dyDescent="0.15"/>
    <row r="57" spans="120:125" x14ac:dyDescent="0.15"/>
    <row r="58" spans="120:125" x14ac:dyDescent="0.15">
      <c r="DU58" s="281"/>
    </row>
    <row r="59" spans="120:125" x14ac:dyDescent="0.15"/>
    <row r="60" spans="120:125" x14ac:dyDescent="0.15"/>
    <row r="61" spans="120:125" x14ac:dyDescent="0.15"/>
    <row r="62" spans="120:125" x14ac:dyDescent="0.15"/>
    <row r="63" spans="120:125" x14ac:dyDescent="0.15">
      <c r="DU63" s="281"/>
    </row>
    <row r="64" spans="120:125" x14ac:dyDescent="0.15">
      <c r="DT64" s="281"/>
      <c r="DU64" s="281"/>
    </row>
    <row r="65" spans="123:125" x14ac:dyDescent="0.15"/>
    <row r="66" spans="123:125" x14ac:dyDescent="0.15"/>
    <row r="67" spans="123:125" x14ac:dyDescent="0.15"/>
    <row r="68" spans="123:125" x14ac:dyDescent="0.15"/>
    <row r="69" spans="123:125" x14ac:dyDescent="0.15">
      <c r="DS69" s="281"/>
      <c r="DT69" s="281"/>
      <c r="DU69" s="28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1"/>
    </row>
    <row r="83" spans="116:125" x14ac:dyDescent="0.15">
      <c r="DM83" s="281"/>
      <c r="DN83" s="281"/>
      <c r="DO83" s="281"/>
      <c r="DP83" s="281"/>
      <c r="DQ83" s="281"/>
      <c r="DR83" s="281"/>
      <c r="DS83" s="281"/>
      <c r="DT83" s="281"/>
      <c r="DU83" s="281"/>
    </row>
    <row r="84" spans="116:125" x14ac:dyDescent="0.15"/>
    <row r="85" spans="116:125" x14ac:dyDescent="0.15"/>
    <row r="86" spans="116:125" x14ac:dyDescent="0.15"/>
    <row r="87" spans="116:125" x14ac:dyDescent="0.15"/>
    <row r="88" spans="116:125" x14ac:dyDescent="0.15">
      <c r="DU88" s="28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1"/>
      <c r="DT94" s="281"/>
      <c r="DU94" s="281"/>
    </row>
    <row r="95" spans="116:125" ht="13.5" customHeight="1" x14ac:dyDescent="0.15">
      <c r="DU95" s="28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1"/>
    </row>
    <row r="102" spans="124:125" ht="13.5" customHeight="1" x14ac:dyDescent="0.15"/>
    <row r="103" spans="124:125" ht="13.5" customHeight="1" x14ac:dyDescent="0.15"/>
    <row r="104" spans="124:125" ht="13.5" customHeight="1" x14ac:dyDescent="0.15">
      <c r="DT104" s="281"/>
      <c r="DU104" s="28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1" t="s">
        <v>559</v>
      </c>
    </row>
    <row r="120" spans="125:125" ht="13.5" hidden="1" customHeight="1" x14ac:dyDescent="0.15"/>
    <row r="121" spans="125:125" ht="13.5" hidden="1" customHeight="1" x14ac:dyDescent="0.15">
      <c r="DU121" s="281"/>
    </row>
  </sheetData>
  <sheetProtection algorithmName="SHA-512" hashValue="mxADtqbAiNrO/++jNRIQWe4/we9PtSAW86xKF2gX/zWQHwHh4RtXCaqUEIasoGQbY+vCspk/Sv9YX2nVOfPWNA==" saltValue="DYgxvukHaKAKYuAWZucZ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75" zoomScaleNormal="75" zoomScaleSheetLayoutView="55" workbookViewId="0"/>
  </sheetViews>
  <sheetFormatPr defaultColWidth="0" defaultRowHeight="13.5" customHeight="1" zeroHeight="1" x14ac:dyDescent="0.15"/>
  <cols>
    <col min="1" max="125" width="2.5" style="282" customWidth="1"/>
    <col min="126" max="142" width="0" style="281" hidden="1" customWidth="1"/>
    <col min="143" max="16384" width="9" style="281" hidden="1"/>
  </cols>
  <sheetData>
    <row r="1" spans="1:125" ht="13.5"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row>
    <row r="2" spans="1:125" x14ac:dyDescent="0.15">
      <c r="B2" s="281"/>
      <c r="T2" s="281"/>
    </row>
    <row r="3" spans="1:125"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1"/>
      <c r="G33" s="281"/>
      <c r="I33" s="281"/>
    </row>
    <row r="34" spans="2:125" x14ac:dyDescent="0.15">
      <c r="C34" s="281"/>
      <c r="P34" s="281"/>
      <c r="R34" s="281"/>
      <c r="U34" s="281"/>
    </row>
    <row r="35" spans="2:125" x14ac:dyDescent="0.15">
      <c r="D35" s="281"/>
      <c r="E35" s="281"/>
      <c r="T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row>
    <row r="36" spans="2:125" x14ac:dyDescent="0.15">
      <c r="F36" s="281"/>
      <c r="H36" s="281"/>
      <c r="J36" s="281"/>
      <c r="K36" s="281"/>
      <c r="L36" s="281"/>
      <c r="M36" s="281"/>
      <c r="N36" s="281"/>
      <c r="O36" s="281"/>
      <c r="Q36" s="281"/>
      <c r="S36" s="281"/>
      <c r="V36" s="281"/>
    </row>
    <row r="37" spans="2:125" x14ac:dyDescent="0.15"/>
    <row r="38" spans="2:125" x14ac:dyDescent="0.15"/>
    <row r="39" spans="2:125" x14ac:dyDescent="0.15"/>
    <row r="40" spans="2:125" x14ac:dyDescent="0.15">
      <c r="U40" s="281"/>
    </row>
    <row r="41" spans="2:125" x14ac:dyDescent="0.15">
      <c r="R41" s="281"/>
    </row>
    <row r="42" spans="2:125" x14ac:dyDescent="0.15">
      <c r="T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1"/>
      <c r="DA42" s="281"/>
      <c r="DB42" s="281"/>
      <c r="DC42" s="281"/>
      <c r="DD42" s="281"/>
      <c r="DE42" s="281"/>
      <c r="DF42" s="281"/>
      <c r="DG42" s="281"/>
      <c r="DH42" s="281"/>
      <c r="DI42" s="281"/>
      <c r="DJ42" s="281"/>
      <c r="DK42" s="281"/>
      <c r="DL42" s="281"/>
      <c r="DM42" s="281"/>
      <c r="DN42" s="281"/>
      <c r="DO42" s="281"/>
      <c r="DP42" s="281"/>
      <c r="DQ42" s="281"/>
      <c r="DR42" s="281"/>
      <c r="DS42" s="281"/>
      <c r="DT42" s="281"/>
      <c r="DU42" s="281"/>
    </row>
    <row r="43" spans="2:125" x14ac:dyDescent="0.15">
      <c r="Q43" s="281"/>
      <c r="S43" s="281"/>
      <c r="V43" s="28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2" t="s">
        <v>560</v>
      </c>
    </row>
  </sheetData>
  <sheetProtection algorithmName="SHA-512" hashValue="X5Aa6qIXmrzI7UdosiNjdeUJr0MZqIMfiTGjTRGYSuVcZ0dAu3UKG7wJdGACAs0KgaxuZgNxj5ZOnB0PBgkS8g==" saltValue="zTruxHaJgZ6z17odpsuX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15.86</v>
      </c>
      <c r="G47" s="12">
        <v>16.12</v>
      </c>
      <c r="H47" s="12">
        <v>17.079999999999998</v>
      </c>
      <c r="I47" s="12">
        <v>16.87</v>
      </c>
      <c r="J47" s="13">
        <v>16.850000000000001</v>
      </c>
    </row>
    <row r="48" spans="2:10" ht="57.75" customHeight="1" x14ac:dyDescent="0.15">
      <c r="B48" s="14"/>
      <c r="C48" s="1238" t="s">
        <v>4</v>
      </c>
      <c r="D48" s="1238"/>
      <c r="E48" s="1239"/>
      <c r="F48" s="15">
        <v>1.7</v>
      </c>
      <c r="G48" s="16">
        <v>6.8</v>
      </c>
      <c r="H48" s="16">
        <v>5.24</v>
      </c>
      <c r="I48" s="16">
        <v>4.12</v>
      </c>
      <c r="J48" s="17">
        <v>4.8499999999999996</v>
      </c>
    </row>
    <row r="49" spans="2:10" ht="57.75" customHeight="1" thickBot="1" x14ac:dyDescent="0.2">
      <c r="B49" s="18"/>
      <c r="C49" s="1240" t="s">
        <v>5</v>
      </c>
      <c r="D49" s="1240"/>
      <c r="E49" s="1241"/>
      <c r="F49" s="19" t="s">
        <v>566</v>
      </c>
      <c r="G49" s="20">
        <v>5.07</v>
      </c>
      <c r="H49" s="20" t="s">
        <v>567</v>
      </c>
      <c r="I49" s="20" t="s">
        <v>568</v>
      </c>
      <c r="J49" s="21">
        <v>0.75</v>
      </c>
    </row>
    <row r="50" spans="2:10" ht="13.5" customHeight="1" x14ac:dyDescent="0.15"/>
  </sheetData>
  <sheetProtection algorithmName="SHA-512" hashValue="xhIMIeXjG/v45VYaUDoTowmv2fZUbblcJrLgg6TK6ARBprgqxMjAAAfsOK4FSI2He3PwdJshDeiuenlJ36Jmmw==" saltValue="5SCAtIGSvTmo7zZybiKV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2021-09-17T02:20:53Z</cp:lastPrinted>
  <dcterms:created xsi:type="dcterms:W3CDTF">2021-02-05T01:25:40Z</dcterms:created>
  <dcterms:modified xsi:type="dcterms:W3CDTF">2021-09-17T02:25:03Z</dcterms:modified>
  <cp:category/>
</cp:coreProperties>
</file>