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JSV4CFL01\files\常総市\16 行財政改革課\3 財政係\1財政担当用\02調査・照会\R3年度\10～3月\20220225_1737【県市町村課：3／11(金)〆】令和２年度財政状況資料集の作成等について（依頼）\"/>
    </mc:Choice>
  </mc:AlternateContent>
  <xr:revisionPtr revIDLastSave="0" documentId="13_ncr:1_{0B3DEB56-330A-408F-85CB-5871F9BD961D}" xr6:coauthVersionLast="36" xr6:coauthVersionMax="36" xr10:uidLastSave="{00000000-0000-0000-0000-000000000000}"/>
  <bookViews>
    <workbookView xWindow="0" yWindow="0" windowWidth="15360" windowHeight="763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C37" i="10"/>
  <c r="CO36" i="10"/>
  <c r="BW36" i="10"/>
  <c r="BE36" i="10"/>
  <c r="AM36" i="10"/>
  <c r="C36" i="10"/>
  <c r="CO35" i="10"/>
  <c r="BW35" i="10"/>
  <c r="BE35" i="10"/>
  <c r="C35" i="10"/>
  <c r="BW34" i="10"/>
  <c r="BE34" i="10"/>
  <c r="C34" i="10"/>
  <c r="U34" i="10" s="1"/>
  <c r="U35" i="10" s="1"/>
  <c r="U36" i="10" s="1"/>
  <c r="U37" i="10" s="1"/>
  <c r="BW40" i="10" l="1"/>
  <c r="BW41" i="10" s="1"/>
  <c r="BW42" i="10" s="1"/>
  <c r="BW43" i="10" s="1"/>
  <c r="CO34"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<sst xmlns="http://schemas.openxmlformats.org/spreadsheetml/2006/main" count="1121" uniqueCount="595">
  <si>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</si>
  <si>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</si>
  <si>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</si>
  <si>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</si>
  <si>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</si>
  <si>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</si>
  <si>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</si>
  <si>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</si>
  <si>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</si>
  <si>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</si>
  <si>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</si>
  <si>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</si>
  <si>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</si>
  <si>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</si>
  <si>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</si>
  <si>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</si>
  <si>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</si>
  <si>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</si>
  <si>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</si>
  <si>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</si>
  <si>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</si>
  <si>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</si>
  <si>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</si>
  <si>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</si>
  <si>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</si>
  <si>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</si>
  <si>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</si>
  <si>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</si>
  <si>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</si>
  <si>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</si>
  <si>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</si>
  <si>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</si>
  <si>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</si>
  <si>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</si>
  <si>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</si>
  <si>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</si>
  <si>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</si>
  <si>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</si>
  <si>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</si>
  <si>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</si>
  <si>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</si>
  <si>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</si>
  <si>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</si>
  <si>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</si>
  <si>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</si>
  <si>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</si>
  <si>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</si>
  <si>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</si>
  <si>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</si>
  <si>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</si>
  <si>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</si>
  <si>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</si>
  <si>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</si>
  <si>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</si>
  <si>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</si>
  <si>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</si>
  <si>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</si>
  <si>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</si>
  <si>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</si>
  <si>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</si>
  <si>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</si>
  <si>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</si>
  <si>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</si>
  <si>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</si>
  <si>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</si>
  <si>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</si>
  <si>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</si>
  <si>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</si>
  <si>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</si>
  <si>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</si>
  <si>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</si>
  <si>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</si>
  <si>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</si>
  <si>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</si>
  <si>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</si>
  <si>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</si>
  <si>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</si>
  <si>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</si>
  <si>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</si>
  <si>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</si>
  <si>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</si>
  <si>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</si>
  <si>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</si>
  <si>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</si>
  <si>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</si>
  <si>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</si>
  <si>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</si>
  <si>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</si>
  <si>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</si>
  <si>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</si>
  <si>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</si>
  <si>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</si>
  <si>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</si>
  <si>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</si>
  <si>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</si>
  <si>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</si>
  <si>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</si>
  <si>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</si>
  <si>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</si>
  <si>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</si>
  <si>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</si>
  <si>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</si>
  <si>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</si>
  <si>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</si>
  <si>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</si>
  <si>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</si>
  <si>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</si>
  <si>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</si>
  <si>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</si>
  <si>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</si>
  <si>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</si>
  <si>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</si>
  <si>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</si>
  <si>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</si>
  <si>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</si>
  <si>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</si>
  <si>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</si>
  <si>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</si>
  <si>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</si>
  <si>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</si>
  <si>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</si>
  <si>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</si>
  <si>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</si>
  <si>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</si>
  <si>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</si>
  <si>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</si>
  <si>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</si>
  <si>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</si>
  <si>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</si>
  <si>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</si>
  <si>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</si>
  <si>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</si>
  <si>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</si>
  <si>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</si>
  <si>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</si>
  <si>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</si>
  <si>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</si>
  <si>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</si>
  <si>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</si>
  <si>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</si>
  <si>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</si>
  <si>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</si>
  <si>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</si>
  <si>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</si>
  <si>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</si>
  <si>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</si>
  <si>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</si>
  <si>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</si>
  <si>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</si>
  <si>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</si>
  <si>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</si>
  <si>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</si>
  <si>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</si>
  <si>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</si>
  <si>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</si>
  <si>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</si>
  <si>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</si>
  <si>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</si>
  <si>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</si>
  <si>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</si>
  <si>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</si>
  <si>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</si>
  <si>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</si>
  <si>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</si>
  <si>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</si>
  <si>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</si>
  <si>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</si>
  <si>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</si>
  <si>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</si>
  <si>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</si>
  <si>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</si>
  <si>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</si>
  <si>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</si>
  <si>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</si>
  <si>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</si>
  <si>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</si>
  <si>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</si>
  <si>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</si>
  <si>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</si>
  <si>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</si>
  <si>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</si>
  <si>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</si>
  <si>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</si>
  <si>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</si>
  <si>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</si>
  <si>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</si>
  <si>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</si>
  <si>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</si>
  <si>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</si>
  <si>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</si>
  <si>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</si>
  <si>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</si>
  <si>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</si>
  <si>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</si>
  <si>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</si>
  <si>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</si>
  <si>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</si>
  <si>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</si>
  <si>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</si>
  <si>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</si>
  <si>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</si>
  <si>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</si>
  <si>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</si>
  <si>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</si>
  <si>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</si>
  <si>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</si>
  <si>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</si>
  <si>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</si>
  <si>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</si>
  <si>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</si>
  <si>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</si>
  <si>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</si>
  <si>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</si>
  <si>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</si>
  <si>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</si>
  <si>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</si>
  <si>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</si>
  <si>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</si>
  <si>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</si>
  <si>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</si>
  <si>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</si>
  <si>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</si>
  <si>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</si>
  <si>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</si>
  <si>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</si>
  <si>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</si>
  <si>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</si>
  <si>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</si>
  <si>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</si>
  <si>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</si>
  <si>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</si>
  <si>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</si>
  <si>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</si>
  <si>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</si>
  <si>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</si>
  <si>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</si>
  <si>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</si>
  <si>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</si>
  <si>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</si>
  <si>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</si>
  <si>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</si>
  <si>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</si>
  <si>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</si>
  <si>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</si>
  <si>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</si>
  <si>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</si>
  <si>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</si>
  <si>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</si>
  <si>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</si>
  <si>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</si>
  <si>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</si>
  <si>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</si>
  <si>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</si>
  <si>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</si>
  <si>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</si>
  <si>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</si>
  <si>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</si>
  <si>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</si>
  <si>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</si>
  <si>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</si>
  <si>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</si>
  <si>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</si>
  <si>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</si>
  <si>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</si>
  <si>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</si>
  <si>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</si>
  <si>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</si>
  <si>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</si>
  <si>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</si>
  <si>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</si>
  <si>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</si>
  <si>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</si>
  <si>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</si>
  <si>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</si>
  <si>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</si>
  <si>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</si>
  <si>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</si>
  <si>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</si>
  <si>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</si>
  <si>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</si>
  <si>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</si>
  <si>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</si>
  <si>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</si>
  <si>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</si>
  <si>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</si>
  <si>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</si>
  <si>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</si>
  <si>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</si>
  <si>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</si>
  <si>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</si>
  <si>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</si>
  <si>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</si>
  <si>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</si>
  <si>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</si>
  <si>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</si>
  <si>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</si>
  <si>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</si>
  <si>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</si>
  <si>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</si>
  <si>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</si>
  <si>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</si>
  <si>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</si>
  <si>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</si>
  <si>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</si>
  <si>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</si>
  <si>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</si>
  <si>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</si>
  <si>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</si>
  <si>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</si>
  <si>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</si>
  <si>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</si>
  <si>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</si>
  <si>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</si>
  <si>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</si>
  <si>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</si>
  <si>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</si>
  <si>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</si>
  <si>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</si>
  <si>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</si>
  <si>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</si>
  <si>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</si>
  <si>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</si>
  <si>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</si>
  <si>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</si>
  <si>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</si>
  <si>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</si>
  <si>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</si>
  <si>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</si>
  <si>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</si>
  <si>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</si>
  <si>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</si>
  <si>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</si>
  <si>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</si>
  <si>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</si>
  <si>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</si>
  <si>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</si>
  <si>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</si>
  <si>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</si>
  <si>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</si>
  <si>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</si>
  <si>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</si>
  <si>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</si>
  <si>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</si>
  <si>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</si>
  <si>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</si>
  <si>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</si>
  <si>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</si>
  <si>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</si>
  <si>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</si>
  <si>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</si>
  <si>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</si>
  <si>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</si>
  <si>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</si>
  <si>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</si>
  <si>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</si>
  <si>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</si>
  <si>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</si>
  <si>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</si>
  <si>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</si>
  <si>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</si>
  <si>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</si>
  <si>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</si>
  <si>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</si>
  <si>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</si>
  <si>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</si>
  <si>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</si>
  <si>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</si>
  <si>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</si>
  <si>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</si>
  <si>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</si>
  <si>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</si>
  <si>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</si>
  <si>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</si>
  <si>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</si>
  <si>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</si>
  <si>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</si>
  <si>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</si>
  <si>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</si>
  <si>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</si>
  <si>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</si>
  <si>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</si>
  <si>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</si>
  <si>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</si>
  <si>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</si>
  <si>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</si>
  <si>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</si>
  <si>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</si>
  <si>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</si>
  <si>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</si>
  <si>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</si>
  <si>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</si>
  <si>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</si>
  <si>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</si>
  <si>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</si>
  <si>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</si>
  <si>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</si>
  <si>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</si>
  <si>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</si>
  <si>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</si>
  <si>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</si>
  <si>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</si>
  <si>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</si>
  <si>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</si>
  <si>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</si>
  <si>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</si>
  <si>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</si>
  <si>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</si>
  <si>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</si>
  <si>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</si>
  <si>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</si>
  <si>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</si>
  <si>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</si>
  <si>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</si>
  <si>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</si>
  <si>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</si>
  <si>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</si>
  <si>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</si>
  <si>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</si>
  <si>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</si>
  <si>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</si>
  <si>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</si>
  <si>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</si>
  <si>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</si>
  <si>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</si>
  <si>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</si>
  <si>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</si>
  <si>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</si>
  <si>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</si>
  <si>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</si>
  <si>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</si>
  <si>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</si>
  <si>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</si>
  <si>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</si>
  <si>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</si>
  <si>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</si>
  <si>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</si>
  <si>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</si>
  <si>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</si>
  <si>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</si>
  <si>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</si>
  <si>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</si>
  <si>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</si>
  <si>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</si>
  <si>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</si>
  <si>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</si>
  <si>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</si>
  <si>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</si>
  <si>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</si>
  <si>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</si>
  <si>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</si>
  <si>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</si>
  <si>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</si>
  <si>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</si>
  <si>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</si>
  <si>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</si>
  <si>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</si>
  <si>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</si>
  <si>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</si>
  <si>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</si>
  <si>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</si>
  <si>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</si>
  <si>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</si>
  <si>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</si>
  <si>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</si>
  <si>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</si>
  <si>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</si>
  <si>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</si>
  <si>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</si>
  <si>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</si>
  <si>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</si>
  <si>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</si>
  <si>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</si>
  <si>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</si>
  <si>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</si>
  <si>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</si>
  <si>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</si>
  <si>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</si>
  <si>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</si>
  <si>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</si>
  <si>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</si>
  <si>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</si>
  <si>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</si>
  <si>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</si>
  <si>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</si>
  <si>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</si>
  <si>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</si>
  <si>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</si>
  <si>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</si>
  <si>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</si>
  <si>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</si>
  <si>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</si>
  <si>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</si>
  <si>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</si>
  <si>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</si>
  <si>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</si>
  <si>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</si>
  <si>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</si>
  <si>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</si>
  <si>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</si>
  <si>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</si>
  <si>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</si>
  <si>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</si>
  <si>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</si>
  <si>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</si>
  <si>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</si>
  <si>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</si>
  <si>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</si>
  <si>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</si>
  <si>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</si>
  <si>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</si>
  <si>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</si>
  <si>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</si>
  <si>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</si>
  <si>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</si>
  <si>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</si>
  <si>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</si>
  <si>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</si>
  <si>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</si>
  <si>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</si>
  <si>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</si>
  <si>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</si>
  <si>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</si>
  <si>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</si>
  <si>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</si>
  <si>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</si>
  <si>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</si>
  <si>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</si>
  <si>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</si>
  <si>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</si>
  <si>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</si>
  <si>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</si>
  <si>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</si>
  <si>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</si>
  <si>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</si>
  <si>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</si>
  <si>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</si>
  <si>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</si>
  <si>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</si>
  <si>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</si>
  <si>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</si>
  <si>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</si>
  <si>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</si>
  <si>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</si>
  <si>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</si>
  <si>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</si>
  <si>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</si>
  <si>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</si>
  <si>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</si>
  <si>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</si>
  <si>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</si>
  <si>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</si>
  <si>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</si>
  <si>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</si>
  <si>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0.82</t>
  </si>
  <si>
    <t>▲ 1.06</t>
  </si>
  <si>
    <t>水道事業会計</t>
  </si>
  <si>
    <t>一般会計</t>
  </si>
  <si>
    <t>下水道事業会計</t>
  </si>
  <si>
    <t>介護保険特別会計</t>
  </si>
  <si>
    <t>国民健康保険特別会計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</si>
  <si>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</si>
  <si>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</si>
  <si>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</si>
  <si>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</si>
  <si>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</si>
  <si>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</si>
  <si>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</si>
  <si>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</si>
  <si>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</si>
  <si>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</si>
  <si>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</si>
  <si>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</si>
  <si>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</si>
  <si>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</si>
  <si>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</si>
  <si>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</si>
  <si>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</si>
  <si>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</si>
  <si>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</si>
  <si>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</si>
  <si>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茨城西南広域市町村圏事務組合　特殊湛水防除事業特別会計</t>
    <rPh sb="0" eb="2">
      <t>イバラキ</t>
    </rPh>
    <rPh sb="2" eb="4">
      <t>セイナン</t>
    </rPh>
    <rPh sb="4" eb="6">
      <t>コウイキ</t>
    </rPh>
    <rPh sb="6" eb="9">
      <t>シチョウソン</t>
    </rPh>
    <rPh sb="9" eb="10">
      <t>ケン</t>
    </rPh>
    <rPh sb="10" eb="12">
      <t>ジム</t>
    </rPh>
    <rPh sb="12" eb="14">
      <t>クミアイ</t>
    </rPh>
    <rPh sb="15" eb="17">
      <t>トクシュ</t>
    </rPh>
    <rPh sb="17" eb="19">
      <t>タンスイ</t>
    </rPh>
    <rPh sb="19" eb="21">
      <t>ボウジョ</t>
    </rPh>
    <rPh sb="21" eb="23">
      <t>ジギョウ</t>
    </rPh>
    <rPh sb="23" eb="25">
      <t>トクベツ</t>
    </rPh>
    <rPh sb="25" eb="27">
      <t>カイケイ</t>
    </rPh>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</si>
  <si>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</si>
  <si>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rPh sb="0" eb="2">
      <t>シモツマ</t>
    </rPh>
    <rPh sb="2" eb="4">
      <t>チホウ</t>
    </rPh>
    <rPh sb="4" eb="6">
      <t>コウイキ</t>
    </rPh>
    <rPh sb="6" eb="8">
      <t>ジム</t>
    </rPh>
    <rPh sb="8" eb="10">
      <t>クミアイ</t>
    </rPh>
    <rPh sb="22" eb="24">
      <t>トクベツ</t>
    </rPh>
    <rPh sb="24" eb="26">
      <t>カイケイ</t>
    </rPh>
    <phoneticPr fontId="2"/>
  </si>
  <si>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2"/>
  </si>
  <si>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2"/>
  </si>
  <si>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2"/>
  </si>
  <si>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2"/>
  </si>
  <si>
    <t>水海道あすなろの里</t>
    <rPh sb="0" eb="3">
      <t>ミツカイドウ</t>
    </rPh>
    <rPh sb="8" eb="9">
      <t>サト</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</si>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</sst>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0254-41AE-B77A-F30285105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57839</c:v>
                </c:pt>
                <c:pt idx="1">
                  <c:v>36336</c:v>
                </c:pt>
                <c:pt idx="2">
                  <c:v>47594</c:v>
                </c:pt>
                <c:pt idx="3">
                  <c:v>30554</c:v>
                </c:pt>
                <c:pt idx="4">
                  <c:v>46670</c:v>
                </c:pt>
              </c:numCache>
            </c:numRef>
          </c:val>
          <c:smooth val="0"/>
          <c:extLst>
            <c:ext xmlns:c16="http://schemas.microsoft.com/office/drawing/2014/chart" uri="{C3380CC4-5D6E-409C-BE32-E72D297353CC}">
              <c16:uniqueId val="{00000001-0254-41AE-B77A-F30285105D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c:v>
                </c:pt>
                <c:pt idx="1">
                  <c:v>5.24</c:v>
                </c:pt>
                <c:pt idx="2">
                  <c:v>4.12</c:v>
                </c:pt>
                <c:pt idx="3">
                  <c:v>4.8499999999999996</c:v>
                </c:pt>
                <c:pt idx="4">
                  <c:v>4.58</c:v>
                </c:pt>
              </c:numCache>
            </c:numRef>
          </c:val>
          <c:extLst>
            <c:ext xmlns:c16="http://schemas.microsoft.com/office/drawing/2014/chart" uri="{C3380CC4-5D6E-409C-BE32-E72D297353CC}">
              <c16:uniqueId val="{00000000-8F76-41A6-9C70-2DD4ED8142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16.12</c:v>
                </c:pt>
                <c:pt idx="1">
                  <c:v>17.079999999999998</c:v>
                </c:pt>
                <c:pt idx="2">
                  <c:v>16.87</c:v>
                </c:pt>
                <c:pt idx="3">
                  <c:v>16.850000000000001</c:v>
                </c:pt>
                <c:pt idx="4">
                  <c:v>17.7</c:v>
                </c:pt>
              </c:numCache>
            </c:numRef>
          </c:val>
          <c:extLst>
            <c:ext xmlns:c16="http://schemas.microsoft.com/office/drawing/2014/chart" uri="{C3380CC4-5D6E-409C-BE32-E72D297353CC}">
              <c16:uniqueId val="{00000001-8F76-41A6-9C70-2DD4ED8142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5.07</c:v>
                </c:pt>
                <c:pt idx="1">
                  <c:v>-0.82</c:v>
                </c:pt>
                <c:pt idx="2">
                  <c:v>-1.06</c:v>
                </c:pt>
                <c:pt idx="3">
                  <c:v>0.75</c:v>
                </c:pt>
                <c:pt idx="4">
                  <c:v>1.1399999999999999</c:v>
                </c:pt>
              </c:numCache>
            </c:numRef>
          </c:val>
          <c:smooth val="0"/>
          <c:extLst>
            <c:ext xmlns:c16="http://schemas.microsoft.com/office/drawing/2014/chart" uri="{C3380CC4-5D6E-409C-BE32-E72D297353CC}">
              <c16:uniqueId val="{00000002-8F76-41A6-9C70-2DD4ED8142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0.42</c:v>
                </c:pt>
                <c:pt idx="2">
                  <c:v>#N/A</c:v>
                </c:pt>
                <c:pt idx="3">
                  <c:v>0.24</c:v>
                </c:pt>
                <c:pt idx="4">
                  <c:v>#N/A</c:v>
                </c:pt>
                <c:pt idx="5">
                  <c:v>0.25</c:v>
                </c:pt>
                <c:pt idx="6">
                  <c:v>#N/A</c:v>
                </c:pt>
                <c:pt idx="7">
                  <c:v>0.76</c:v>
                </c:pt>
                <c:pt idx="8">
                  <c:v>0</c:v>
                </c:pt>
                <c:pt idx="9">
                  <c:v>0</c:v>
                </c:pt>
              </c:numCache>
            </c:numRef>
          </c:val>
          <c:extLst>
            <c:ext xmlns:c16="http://schemas.microsoft.com/office/drawing/2014/chart" uri="{C3380CC4-5D6E-409C-BE32-E72D297353CC}">
              <c16:uniqueId val="{00000000-665C-45F2-8722-960F729A62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5C-45F2-8722-960F729A62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5C-45F2-8722-960F729A625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7.0000000000000007E-2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65C-45F2-8722-960F729A625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0.05</c:v>
                </c:pt>
              </c:numCache>
            </c:numRef>
          </c:val>
          <c:extLst>
            <c:ext xmlns:c16="http://schemas.microsoft.com/office/drawing/2014/chart" uri="{C3380CC4-5D6E-409C-BE32-E72D297353CC}">
              <c16:uniqueId val="{00000004-665C-45F2-8722-960F729A625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0.86</c:v>
                </c:pt>
                <c:pt idx="2">
                  <c:v>#N/A</c:v>
                </c:pt>
                <c:pt idx="3">
                  <c:v>0.12</c:v>
                </c:pt>
                <c:pt idx="4">
                  <c:v>#N/A</c:v>
                </c:pt>
                <c:pt idx="5">
                  <c:v>0.06</c:v>
                </c:pt>
                <c:pt idx="6">
                  <c:v>#N/A</c:v>
                </c:pt>
                <c:pt idx="7">
                  <c:v>0.23</c:v>
                </c:pt>
                <c:pt idx="8">
                  <c:v>#N/A</c:v>
                </c:pt>
                <c:pt idx="9">
                  <c:v>0.68</c:v>
                </c:pt>
              </c:numCache>
            </c:numRef>
          </c:val>
          <c:extLst>
            <c:ext xmlns:c16="http://schemas.microsoft.com/office/drawing/2014/chart" uri="{C3380CC4-5D6E-409C-BE32-E72D297353CC}">
              <c16:uniqueId val="{00000005-665C-45F2-8722-960F729A62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0.31</c:v>
                </c:pt>
                <c:pt idx="4">
                  <c:v>#N/A</c:v>
                </c:pt>
                <c:pt idx="5">
                  <c:v>0.42</c:v>
                </c:pt>
                <c:pt idx="6">
                  <c:v>#N/A</c:v>
                </c:pt>
                <c:pt idx="7">
                  <c:v>0.26</c:v>
                </c:pt>
                <c:pt idx="8">
                  <c:v>#N/A</c:v>
                </c:pt>
                <c:pt idx="9">
                  <c:v>0.81</c:v>
                </c:pt>
              </c:numCache>
            </c:numRef>
          </c:val>
          <c:extLst>
            <c:ext xmlns:c16="http://schemas.microsoft.com/office/drawing/2014/chart" uri="{C3380CC4-5D6E-409C-BE32-E72D297353CC}">
              <c16:uniqueId val="{00000006-665C-45F2-8722-960F729A625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c:v>
                </c:pt>
              </c:numCache>
            </c:numRef>
          </c:val>
          <c:extLst>
            <c:ext xmlns:c16="http://schemas.microsoft.com/office/drawing/2014/chart" uri="{C3380CC4-5D6E-409C-BE32-E72D297353CC}">
              <c16:uniqueId val="{00000007-665C-45F2-8722-960F729A62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c:v>
                </c:pt>
                <c:pt idx="2">
                  <c:v>#N/A</c:v>
                </c:pt>
                <c:pt idx="3">
                  <c:v>5.24</c:v>
                </c:pt>
                <c:pt idx="4">
                  <c:v>#N/A</c:v>
                </c:pt>
                <c:pt idx="5">
                  <c:v>4.1100000000000003</c:v>
                </c:pt>
                <c:pt idx="6">
                  <c:v>#N/A</c:v>
                </c:pt>
                <c:pt idx="7">
                  <c:v>4.8499999999999996</c:v>
                </c:pt>
                <c:pt idx="8">
                  <c:v>#N/A</c:v>
                </c:pt>
                <c:pt idx="9">
                  <c:v>4.57</c:v>
                </c:pt>
              </c:numCache>
            </c:numRef>
          </c:val>
          <c:extLst>
            <c:ext xmlns:c16="http://schemas.microsoft.com/office/drawing/2014/chart" uri="{C3380CC4-5D6E-409C-BE32-E72D297353CC}">
              <c16:uniqueId val="{00000008-665C-45F2-8722-960F729A62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3.68</c:v>
                </c:pt>
                <c:pt idx="2">
                  <c:v>#N/A</c:v>
                </c:pt>
                <c:pt idx="3">
                  <c:v>4.4800000000000004</c:v>
                </c:pt>
                <c:pt idx="4">
                  <c:v>#N/A</c:v>
                </c:pt>
                <c:pt idx="5">
                  <c:v>5.0999999999999996</c:v>
                </c:pt>
                <c:pt idx="6">
                  <c:v>#N/A</c:v>
                </c:pt>
                <c:pt idx="7">
                  <c:v>5.48</c:v>
                </c:pt>
                <c:pt idx="8">
                  <c:v>#N/A</c:v>
                </c:pt>
                <c:pt idx="9">
                  <c:v>5.87</c:v>
                </c:pt>
              </c:numCache>
            </c:numRef>
          </c:val>
          <c:extLst>
            <c:ext xmlns:c16="http://schemas.microsoft.com/office/drawing/2014/chart" uri="{C3380CC4-5D6E-409C-BE32-E72D297353CC}">
              <c16:uniqueId val="{00000009-665C-45F2-8722-960F729A62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2385</c:v>
                </c:pt>
                <c:pt idx="5">
                  <c:v>2453</c:v>
                </c:pt>
                <c:pt idx="8">
                  <c:v>2510</c:v>
                </c:pt>
                <c:pt idx="11">
                  <c:v>2536</c:v>
                </c:pt>
                <c:pt idx="14">
                  <c:v>2502</c:v>
                </c:pt>
              </c:numCache>
            </c:numRef>
          </c:val>
          <c:extLst>
            <c:ext xmlns:c16="http://schemas.microsoft.com/office/drawing/2014/chart" uri="{C3380CC4-5D6E-409C-BE32-E72D297353CC}">
              <c16:uniqueId val="{00000000-F051-4F37-BA9B-3FA002F170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51-4F37-BA9B-3FA002F170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51-4F37-BA9B-3FA002F170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260</c:v>
                </c:pt>
                <c:pt idx="3">
                  <c:v>264</c:v>
                </c:pt>
                <c:pt idx="6">
                  <c:v>270</c:v>
                </c:pt>
                <c:pt idx="9">
                  <c:v>266</c:v>
                </c:pt>
                <c:pt idx="12">
                  <c:v>277</c:v>
                </c:pt>
              </c:numCache>
            </c:numRef>
          </c:val>
          <c:extLst>
            <c:ext xmlns:c16="http://schemas.microsoft.com/office/drawing/2014/chart" uri="{C3380CC4-5D6E-409C-BE32-E72D297353CC}">
              <c16:uniqueId val="{00000003-F051-4F37-BA9B-3FA002F170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656</c:v>
                </c:pt>
                <c:pt idx="3">
                  <c:v>645</c:v>
                </c:pt>
                <c:pt idx="6">
                  <c:v>658</c:v>
                </c:pt>
                <c:pt idx="9">
                  <c:v>661</c:v>
                </c:pt>
                <c:pt idx="12">
                  <c:v>477</c:v>
                </c:pt>
              </c:numCache>
            </c:numRef>
          </c:val>
          <c:extLst>
            <c:ext xmlns:c16="http://schemas.microsoft.com/office/drawing/2014/chart" uri="{C3380CC4-5D6E-409C-BE32-E72D297353CC}">
              <c16:uniqueId val="{00000004-F051-4F37-BA9B-3FA002F170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1-4F37-BA9B-3FA002F170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1-4F37-BA9B-3FA002F170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2662</c:v>
                </c:pt>
                <c:pt idx="3">
                  <c:v>2741</c:v>
                </c:pt>
                <c:pt idx="6">
                  <c:v>2928</c:v>
                </c:pt>
                <c:pt idx="9">
                  <c:v>2991</c:v>
                </c:pt>
                <c:pt idx="12">
                  <c:v>2929</c:v>
                </c:pt>
              </c:numCache>
            </c:numRef>
          </c:val>
          <c:extLst>
            <c:ext xmlns:c16="http://schemas.microsoft.com/office/drawing/2014/chart" uri="{C3380CC4-5D6E-409C-BE32-E72D297353CC}">
              <c16:uniqueId val="{00000007-F051-4F37-BA9B-3FA002F170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1193</c:v>
                </c:pt>
                <c:pt idx="2">
                  <c:v>#N/A</c:v>
                </c:pt>
                <c:pt idx="3">
                  <c:v>#N/A</c:v>
                </c:pt>
                <c:pt idx="4">
                  <c:v>1197</c:v>
                </c:pt>
                <c:pt idx="5">
                  <c:v>#N/A</c:v>
                </c:pt>
                <c:pt idx="6">
                  <c:v>#N/A</c:v>
                </c:pt>
                <c:pt idx="7">
                  <c:v>1346</c:v>
                </c:pt>
                <c:pt idx="8">
                  <c:v>#N/A</c:v>
                </c:pt>
                <c:pt idx="9">
                  <c:v>#N/A</c:v>
                </c:pt>
                <c:pt idx="10">
                  <c:v>1382</c:v>
                </c:pt>
                <c:pt idx="11">
                  <c:v>#N/A</c:v>
                </c:pt>
                <c:pt idx="12">
                  <c:v>#N/A</c:v>
                </c:pt>
                <c:pt idx="13">
                  <c:v>1181</c:v>
                </c:pt>
                <c:pt idx="14">
                  <c:v>#N/A</c:v>
                </c:pt>
              </c:numCache>
            </c:numRef>
          </c:val>
          <c:smooth val="0"/>
          <c:extLst>
            <c:ext xmlns:c16="http://schemas.microsoft.com/office/drawing/2014/chart" uri="{C3380CC4-5D6E-409C-BE32-E72D297353CC}">
              <c16:uniqueId val="{00000008-F051-4F37-BA9B-3FA002F170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30333</c:v>
                </c:pt>
                <c:pt idx="5">
                  <c:v>30388</c:v>
                </c:pt>
                <c:pt idx="8">
                  <c:v>30179</c:v>
                </c:pt>
                <c:pt idx="11">
                  <c:v>29604</c:v>
                </c:pt>
                <c:pt idx="14">
                  <c:v>29449</c:v>
                </c:pt>
              </c:numCache>
            </c:numRef>
          </c:val>
          <c:extLst>
            <c:ext xmlns:c16="http://schemas.microsoft.com/office/drawing/2014/chart" uri="{C3380CC4-5D6E-409C-BE32-E72D297353CC}">
              <c16:uniqueId val="{00000000-CABE-4051-B4EF-D3C35138B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1240</c:v>
                </c:pt>
                <c:pt idx="5">
                  <c:v>1216</c:v>
                </c:pt>
                <c:pt idx="8">
                  <c:v>1150</c:v>
                </c:pt>
                <c:pt idx="11">
                  <c:v>1082</c:v>
                </c:pt>
                <c:pt idx="14">
                  <c:v>928</c:v>
                </c:pt>
              </c:numCache>
            </c:numRef>
          </c:val>
          <c:extLst>
            <c:ext xmlns:c16="http://schemas.microsoft.com/office/drawing/2014/chart" uri="{C3380CC4-5D6E-409C-BE32-E72D297353CC}">
              <c16:uniqueId val="{00000001-CABE-4051-B4EF-D3C35138B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5394</c:v>
                </c:pt>
                <c:pt idx="5">
                  <c:v>5543</c:v>
                </c:pt>
                <c:pt idx="8">
                  <c:v>5385</c:v>
                </c:pt>
                <c:pt idx="11">
                  <c:v>5442</c:v>
                </c:pt>
                <c:pt idx="14">
                  <c:v>5709</c:v>
                </c:pt>
              </c:numCache>
            </c:numRef>
          </c:val>
          <c:extLst>
            <c:ext xmlns:c16="http://schemas.microsoft.com/office/drawing/2014/chart" uri="{C3380CC4-5D6E-409C-BE32-E72D297353CC}">
              <c16:uniqueId val="{00000002-CABE-4051-B4EF-D3C35138B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BE-4051-B4EF-D3C35138B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BE-4051-B4EF-D3C35138B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36</c:v>
                </c:pt>
                <c:pt idx="3">
                  <c:v>21</c:v>
                </c:pt>
                <c:pt idx="6">
                  <c:v>11</c:v>
                </c:pt>
                <c:pt idx="9">
                  <c:v>21</c:v>
                </c:pt>
                <c:pt idx="12">
                  <c:v>11</c:v>
                </c:pt>
              </c:numCache>
            </c:numRef>
          </c:val>
          <c:extLst>
            <c:ext xmlns:c16="http://schemas.microsoft.com/office/drawing/2014/chart" uri="{C3380CC4-5D6E-409C-BE32-E72D297353CC}">
              <c16:uniqueId val="{00000005-CABE-4051-B4EF-D3C35138B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4699</c:v>
                </c:pt>
                <c:pt idx="3">
                  <c:v>4692</c:v>
                </c:pt>
                <c:pt idx="6">
                  <c:v>4525</c:v>
                </c:pt>
                <c:pt idx="9">
                  <c:v>4534</c:v>
                </c:pt>
                <c:pt idx="12">
                  <c:v>4365</c:v>
                </c:pt>
              </c:numCache>
            </c:numRef>
          </c:val>
          <c:extLst>
            <c:ext xmlns:c16="http://schemas.microsoft.com/office/drawing/2014/chart" uri="{C3380CC4-5D6E-409C-BE32-E72D297353CC}">
              <c16:uniqueId val="{00000006-CABE-4051-B4EF-D3C35138B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1815</c:v>
                </c:pt>
                <c:pt idx="3">
                  <c:v>1536</c:v>
                </c:pt>
                <c:pt idx="6">
                  <c:v>1438</c:v>
                </c:pt>
                <c:pt idx="9">
                  <c:v>1259</c:v>
                </c:pt>
                <c:pt idx="12">
                  <c:v>1202</c:v>
                </c:pt>
              </c:numCache>
            </c:numRef>
          </c:val>
          <c:extLst>
            <c:ext xmlns:c16="http://schemas.microsoft.com/office/drawing/2014/chart" uri="{C3380CC4-5D6E-409C-BE32-E72D297353CC}">
              <c16:uniqueId val="{00000007-CABE-4051-B4EF-D3C35138B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9671</c:v>
                </c:pt>
                <c:pt idx="3">
                  <c:v>9777</c:v>
                </c:pt>
                <c:pt idx="6">
                  <c:v>9710</c:v>
                </c:pt>
                <c:pt idx="9">
                  <c:v>9977</c:v>
                </c:pt>
                <c:pt idx="12">
                  <c:v>9330</c:v>
                </c:pt>
              </c:numCache>
            </c:numRef>
          </c:val>
          <c:extLst>
            <c:ext xmlns:c16="http://schemas.microsoft.com/office/drawing/2014/chart" uri="{C3380CC4-5D6E-409C-BE32-E72D297353CC}">
              <c16:uniqueId val="{00000008-CABE-4051-B4EF-D3C35138B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234</c:v>
                </c:pt>
                <c:pt idx="3">
                  <c:v>211</c:v>
                </c:pt>
                <c:pt idx="6">
                  <c:v>185</c:v>
                </c:pt>
                <c:pt idx="9">
                  <c:v>160</c:v>
                </c:pt>
                <c:pt idx="12">
                  <c:v>134</c:v>
                </c:pt>
              </c:numCache>
            </c:numRef>
          </c:val>
          <c:extLst>
            <c:ext xmlns:c16="http://schemas.microsoft.com/office/drawing/2014/chart" uri="{C3380CC4-5D6E-409C-BE32-E72D297353CC}">
              <c16:uniqueId val="{00000009-CABE-4051-B4EF-D3C35138B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32449</c:v>
                </c:pt>
                <c:pt idx="3">
                  <c:v>31987</c:v>
                </c:pt>
                <c:pt idx="6">
                  <c:v>31758</c:v>
                </c:pt>
                <c:pt idx="9">
                  <c:v>30987</c:v>
                </c:pt>
                <c:pt idx="12">
                  <c:v>30840</c:v>
                </c:pt>
              </c:numCache>
            </c:numRef>
          </c:val>
          <c:extLst>
            <c:ext xmlns:c16="http://schemas.microsoft.com/office/drawing/2014/chart" uri="{C3380CC4-5D6E-409C-BE32-E72D297353CC}">
              <c16:uniqueId val="{0000000A-CABE-4051-B4EF-D3C35138B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11937</c:v>
                </c:pt>
                <c:pt idx="2">
                  <c:v>#N/A</c:v>
                </c:pt>
                <c:pt idx="3">
                  <c:v>#N/A</c:v>
                </c:pt>
                <c:pt idx="4">
                  <c:v>11076</c:v>
                </c:pt>
                <c:pt idx="5">
                  <c:v>#N/A</c:v>
                </c:pt>
                <c:pt idx="6">
                  <c:v>#N/A</c:v>
                </c:pt>
                <c:pt idx="7">
                  <c:v>10913</c:v>
                </c:pt>
                <c:pt idx="8">
                  <c:v>#N/A</c:v>
                </c:pt>
                <c:pt idx="9">
                  <c:v>#N/A</c:v>
                </c:pt>
                <c:pt idx="10">
                  <c:v>10810</c:v>
                </c:pt>
                <c:pt idx="11">
                  <c:v>#N/A</c:v>
                </c:pt>
                <c:pt idx="12">
                  <c:v>#N/A</c:v>
                </c:pt>
                <c:pt idx="13">
                  <c:v>9796</c:v>
                </c:pt>
                <c:pt idx="14">
                  <c:v>#N/A</c:v>
                </c:pt>
              </c:numCache>
            </c:numRef>
          </c:val>
          <c:smooth val="0"/>
          <c:extLst>
            <c:ext xmlns:c16="http://schemas.microsoft.com/office/drawing/2014/chart" uri="{C3380CC4-5D6E-409C-BE32-E72D297353CC}">
              <c16:uniqueId val="{0000000B-CABE-4051-B4EF-D3C35138B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2552</c:v>
                </c:pt>
                <c:pt idx="1">
                  <c:v>2552</c:v>
                </c:pt>
                <c:pt idx="2">
                  <c:v>2753</c:v>
                </c:pt>
              </c:numCache>
            </c:numRef>
          </c:val>
          <c:extLst>
            <c:ext xmlns:c16="http://schemas.microsoft.com/office/drawing/2014/chart" uri="{C3380CC4-5D6E-409C-BE32-E72D297353CC}">
              <c16:uniqueId val="{00000000-168B-447B-853D-368F4F407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691</c:v>
                </c:pt>
                <c:pt idx="1">
                  <c:v>691</c:v>
                </c:pt>
                <c:pt idx="2">
                  <c:v>691</c:v>
                </c:pt>
              </c:numCache>
            </c:numRef>
          </c:val>
          <c:extLst>
            <c:ext xmlns:c16="http://schemas.microsoft.com/office/drawing/2014/chart" uri="{C3380CC4-5D6E-409C-BE32-E72D297353CC}">
              <c16:uniqueId val="{00000001-168B-447B-853D-368F4F407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c:v>
                </c:pt>
                <c:pt idx="1">
                  <c:v>1722</c:v>
                </c:pt>
                <c:pt idx="2">
                  <c:v>1745</c:v>
                </c:pt>
              </c:numCache>
            </c:numRef>
          </c:val>
          <c:extLst>
            <c:ext xmlns:c16="http://schemas.microsoft.com/office/drawing/2014/chart" uri="{C3380CC4-5D6E-409C-BE32-E72D297353CC}">
              <c16:uniqueId val="{00000002-168B-447B-853D-368F4F4075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元利償還金等が減少しているのは、平成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年度の災害復旧事業債の償還終了が主な要因である。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算入公債費等が減少しているのは、道路橋りょう費、下水道費の事業費補正の減少が主な要因である。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今後は、事業の見直しや償還期間の見直しによる償還額の平準化により、実質公債費比率の上昇を抑制していく。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将来負担額の一般会計等に係る地方債の現在高は、小学校の空調整備や災害復旧事業に係る起債の発行により、平成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年度にピークを迎えたが、その後は減少傾向にある。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今後も事業の見直し等により、地方債の新規発行の抑制に努める。公営企業債等繰入見込額は、下水道事業の法適用による算定方法の変更により減少している。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充当可能財源等の充当可能基金については、財政調整基金に</a:t>
          </a:r>
          <a:r>
            <a:rPr kumimoji="1" lang="en-US" altLang="ja-JP" sz="1400" baseline="0">
              <a:latin typeface="ＭＳ ゴシック" pitchFamily="49" charset="-128"/>
              <a:ea typeface="ＭＳ ゴシック" pitchFamily="49" charset="-128"/>
            </a:rPr>
            <a:t>200</a:t>
          </a:r>
          <a:r>
            <a:rPr kumimoji="1" lang="ja-JP" altLang="en-US" sz="1400" baseline="0">
              <a:latin typeface="ＭＳ ゴシック" pitchFamily="49" charset="-128"/>
              <a:ea typeface="ＭＳ ゴシック" pitchFamily="49" charset="-128"/>
            </a:rPr>
            <a:t>百万円積み立てたこと等により増加している。また、基準財政需要額算入見込額は、交付税措置の有利な地方債を活用しているため、地方債の現在高に比例して減少している。今後も基準財政需要額に算入される地方債の活用や、事業の見直し等により地方債の発行を抑えることで将来の将来負担比率の抑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百万円、道路交通円滑化基金に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百万円を取り崩した。今後起こりうる大規模災害や公共施設の老朽化対策に備えるため、積み立てを行っていきたい。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道路交通円滑化基金に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公共施設整備基金及び地域交流センター維持修繕事業基金については、今後の改修等の際に取り崩す方針である。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道路交通円滑化基金については、令和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今後起こりうる大規模災害や公共施設の老朽化対策に備え、約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百万円を取り崩し、災害対応に充てた。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年度と一部積み戻すことができた。今後起こりうる大規模災害や公共施設の老朽化対策に備えるため、水害前の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百万円程度まで積み立てをしていきたい。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ここ数年は基金運用収益の積み立てのみとなっているため、変動なし。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今後の金利変動の公債費の償還リスクに備えるため、現在の基金残高を引き続き確保していく。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類似団体平均値をわずかに上回っているが、ここ数年はほぼ横ばいとなっている。　当市は大規模事業所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社の法人市民税の依存度が高く、景気の影響を受けやすいため税収基盤が安定しているとは言い難く、基準財政収入額が変動しやすい。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今後は圏央道常総</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周辺開発にあわせて企業誘致や定住人口の増加、徴収強化等に努めて歳入の確保を図っていく。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経常一般財源はコロナの影響による法人市民税の減少や減収補填債特例分の発行がなくなった一方、地方消費税交付金や地方交付税の増加、法人事業税交付金の新設等により前年度より増加したが、分子にあたる経常経費充当一般財源は公債費や扶助費等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経常経費の減少は一時的なものであり、今後は人口の減少と共に高齢化による扶助費の増加が見込まれるため、事業の見直し等をさらに進めることで、経常経費の削減に努める。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1411</xdr:rowOff>
    </xdr:from>
    <xdr:to>
      <xdr:col>23</xdr:col>
      <xdr:colOff>133350</xdr:colOff>
      <xdr:row>62</xdr:row>
      <xdr:rowOff>98072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59861"/>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57855</xdr:rowOff>
    </xdr:from>
    <xdr:to>
      <xdr:col>19</xdr:col>
      <xdr:colOff>133350</xdr:colOff>
      <xdr:row>62</xdr:row>
      <xdr:rowOff>98072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8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92428</xdr:rowOff>
    </xdr:from>
    <xdr:to>
      <xdr:col>15</xdr:col>
      <xdr:colOff>82550</xdr:colOff>
      <xdr:row>62</xdr:row>
      <xdr:rowOff>57855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9428"/>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79022</xdr:rowOff>
    </xdr:from>
    <xdr:to>
      <xdr:col>11</xdr:col>
      <xdr:colOff>31750</xdr:colOff>
      <xdr:row>60</xdr:row>
      <xdr:rowOff>92428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6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122061</xdr:rowOff>
    </xdr:from>
    <xdr:to>
      <xdr:col>23</xdr:col>
      <xdr:colOff>184150</xdr:colOff>
      <xdr:row>61</xdr:row>
      <xdr:rowOff>52211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138588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47272</xdr:rowOff>
    </xdr:from>
    <xdr:to>
      <xdr:col>19</xdr:col>
      <xdr:colOff>184150</xdr:colOff>
      <xdr:row>62</xdr:row>
      <xdr:rowOff>148872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133649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6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7055</xdr:rowOff>
    </xdr:from>
    <xdr:to>
      <xdr:col>15</xdr:col>
      <xdr:colOff>133350</xdr:colOff>
      <xdr:row>62</xdr:row>
      <xdr:rowOff>108655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93432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41628</xdr:rowOff>
    </xdr:from>
    <xdr:to>
      <xdr:col>11</xdr:col>
      <xdr:colOff>82550</xdr:colOff>
      <xdr:row>60</xdr:row>
      <xdr:rowOff>143228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128005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28222</xdr:rowOff>
    </xdr:from>
    <xdr:to>
      <xdr:col>7</xdr:col>
      <xdr:colOff>31750</xdr:colOff>
      <xdr:row>60</xdr:row>
      <xdr:rowOff>129822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114599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により、賃金から報酬に性質別が変更となったことや、コロナの影響によりイベントや施設使用等が中止になったことから物件費は減少したが、会計年度任用職員の期末手当が発生したことによる人件費の増加等により、前年度よりも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近年推進してきた職員のスリム化は限界に近付いているため、今後は公共施設等総合管理計画に基づいた施設の集約化、複合化を推進し、物件費や維持補修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88378</xdr:rowOff>
    </xdr:from>
    <xdr:to>
      <xdr:col>23</xdr:col>
      <xdr:colOff>133350</xdr:colOff>
      <xdr:row>81</xdr:row>
      <xdr:rowOff>161595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5828"/>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52423</xdr:rowOff>
    </xdr:from>
    <xdr:to>
      <xdr:col>19</xdr:col>
      <xdr:colOff>133350</xdr:colOff>
      <xdr:row>81</xdr:row>
      <xdr:rowOff>88378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9873"/>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52423</xdr:rowOff>
    </xdr:from>
    <xdr:to>
      <xdr:col>15</xdr:col>
      <xdr:colOff>82550</xdr:colOff>
      <xdr:row>81</xdr:row>
      <xdr:rowOff>53194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39873"/>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53194</xdr:rowOff>
    </xdr:from>
    <xdr:to>
      <xdr:col>11</xdr:col>
      <xdr:colOff>31750</xdr:colOff>
      <xdr:row>82</xdr:row>
      <xdr:rowOff>60523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40644"/>
          <a:ext cx="889000" cy="1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110795</xdr:rowOff>
    </xdr:from>
    <xdr:to>
      <xdr:col>23</xdr:col>
      <xdr:colOff>184150</xdr:colOff>
      <xdr:row>82</xdr:row>
      <xdr:rowOff>40945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37578</xdr:rowOff>
    </xdr:from>
    <xdr:to>
      <xdr:col>19</xdr:col>
      <xdr:colOff>184150</xdr:colOff>
      <xdr:row>81</xdr:row>
      <xdr:rowOff>139178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1623</xdr:rowOff>
    </xdr:from>
    <xdr:to>
      <xdr:col>15</xdr:col>
      <xdr:colOff>133350</xdr:colOff>
      <xdr:row>81</xdr:row>
      <xdr:rowOff>103223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113400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2394</xdr:rowOff>
    </xdr:from>
    <xdr:to>
      <xdr:col>11</xdr:col>
      <xdr:colOff>82550</xdr:colOff>
      <xdr:row>81</xdr:row>
      <xdr:rowOff>103994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114171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9723</xdr:rowOff>
    </xdr:from>
    <xdr:to>
      <xdr:col>7</xdr:col>
      <xdr:colOff>31750</xdr:colOff>
      <xdr:row>82</xdr:row>
      <xdr:rowOff>111323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121500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ポイント減少し、類似団体内平均値を下回っている。これは、近年行ってきた市独自の調整による昇給の増加分がなくなったことや、管理職手当の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80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391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29211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85</xdr:row>
      <xdr:rowOff>80011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119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近年は類似団体内平均値は増加しているところ、当市は前年度より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人減少となり、減少傾向にある。これは、人口の減少と新規採用職員の抑制等によるものだが、職員のスリム化も限界に近付いている。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今後はさらに人口が減少していく中で、行政サービスの低下を招かないよう必要な人員を確保し、適正な定員管理に努める。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90551</xdr:rowOff>
    </xdr:from>
    <xdr:to>
      <xdr:col>81</xdr:col>
      <xdr:colOff>44450</xdr:colOff>
      <xdr:row>60</xdr:row>
      <xdr:rowOff>107442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7755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107442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129159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9444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129159</xdr:rowOff>
    </xdr:from>
    <xdr:to>
      <xdr:col>68</xdr:col>
      <xdr:colOff>152400</xdr:colOff>
      <xdr:row>60</xdr:row>
      <xdr:rowOff>136398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6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39751</xdr:rowOff>
    </xdr:from>
    <xdr:to>
      <xdr:col>81</xdr:col>
      <xdr:colOff>95250</xdr:colOff>
      <xdr:row>60</xdr:row>
      <xdr:rowOff>141351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56278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7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78359</xdr:rowOff>
    </xdr:from>
    <xdr:to>
      <xdr:col>68</xdr:col>
      <xdr:colOff>203200</xdr:colOff>
      <xdr:row>61</xdr:row>
      <xdr:rowOff>8509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18686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下水道事業の法適用により公営企業に要する経費の財源とする地方債の償還に充てたと認められる繰入金が減少したため、実質公債費比率は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類似団体内平均値を大きく上回っているのは、近年、庁舎建設や保育所の整備、水害による災害復旧事業の借入を行ってきたためである。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公債費は徐々に減少していく見込みだが、今後も道の駅の整備等が予定されているため、償還期間の見直し等により償還額の平準化に努める。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7330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6365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162560</xdr:rowOff>
    </xdr:from>
    <xdr:to>
      <xdr:col>77</xdr:col>
      <xdr:colOff>95250</xdr:colOff>
      <xdr:row>45</xdr:row>
      <xdr:rowOff>92710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77487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下水道事業の法適用により公営企業債等繰入見込額が減少したため将来負担比率は大きく下がり、前年度よりも</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類似団体内平均値を大きく上回っているのは、都市計画税の廃止や災害による財政調整基金の取り崩しが主な要因である。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今後は事業の見直しや交付税措置のある有利な起債メニューを活用していくとともに、取り崩した財政調整基金を積み戻すことで、将来負担比率の抑制に努める。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164828</xdr:rowOff>
    </xdr:from>
    <xdr:to>
      <xdr:col>81</xdr:col>
      <xdr:colOff>44450</xdr:colOff>
      <xdr:row>22</xdr:row>
      <xdr:rowOff>2903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59382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2903</xdr:rowOff>
    </xdr:from>
    <xdr:to>
      <xdr:col>77</xdr:col>
      <xdr:colOff>44450</xdr:colOff>
      <xdr:row>22</xdr:row>
      <xdr:rowOff>16692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7748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16692</xdr:rowOff>
    </xdr:from>
    <xdr:to>
      <xdr:col>72</xdr:col>
      <xdr:colOff>203200</xdr:colOff>
      <xdr:row>22</xdr:row>
      <xdr:rowOff>51163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8859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51163</xdr:rowOff>
    </xdr:from>
    <xdr:to>
      <xdr:col>68</xdr:col>
      <xdr:colOff>152400</xdr:colOff>
      <xdr:row>22</xdr:row>
      <xdr:rowOff>142512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82306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114028</xdr:rowOff>
    </xdr:from>
    <xdr:to>
      <xdr:col>81</xdr:col>
      <xdr:colOff>95250</xdr:colOff>
      <xdr:row>21</xdr:row>
      <xdr:rowOff>44178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5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86105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123553</xdr:rowOff>
    </xdr:from>
    <xdr:to>
      <xdr:col>77</xdr:col>
      <xdr:colOff>95250</xdr:colOff>
      <xdr:row>22</xdr:row>
      <xdr:rowOff>53703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38480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8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137342</xdr:rowOff>
    </xdr:from>
    <xdr:to>
      <xdr:col>73</xdr:col>
      <xdr:colOff>44450</xdr:colOff>
      <xdr:row>22</xdr:row>
      <xdr:rowOff>67492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52269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363</xdr:rowOff>
    </xdr:from>
    <xdr:to>
      <xdr:col>68</xdr:col>
      <xdr:colOff>203200</xdr:colOff>
      <xdr:row>22</xdr:row>
      <xdr:rowOff>101963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86740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91712</xdr:rowOff>
    </xdr:from>
    <xdr:to>
      <xdr:col>64</xdr:col>
      <xdr:colOff>152400</xdr:colOff>
      <xdr:row>23</xdr:row>
      <xdr:rowOff>21862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6639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ポイント下回っている。これは、会計年度任用職員制度により、賃金から報酬に性質別が変更となったことが主な要因である。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職員のスリム化は限界に近付いているため、行政サービスの低下を招かないよう適正な定員管理のもと、働き方改革による時間外勤務の削減等により、人件費の削減に努める。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909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5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58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ポイント下回っている。これは、会計年度任用職員制度により、賃金から報酬に性質別が変更となったことや、コロナの影響によりイベントや施設使用等が中止となったことが主な要因である。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今後は、指定管理者制度による民間委託が進むことで物件費の増加が見込まれるため、人件費の抑制をしていく等、効率的な財政運営に努める。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64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15</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293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ポイント下回っている。これは、児童扶養手当の減少や介護保険利用料金助成事業の見直し等による減少が主な要因である。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扶助費の減少は一時的なものであり、今後は人口の減少と共に高齢化による扶助費の増加が見込まれるため、事業の見直し等をさらに進めていくよう努める。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115570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149860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27957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これは、下水道事業の法適用に伴う操出金の減少が主な要因である。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今後は、財源補填的な操り出しをしている国民健康保険特別会計等において、独立採算の原則に基づき、保険税の適正化を図り、一般会計の負担を抑制していく。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60</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07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2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25400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これは、下水道事業の法適用に伴う補助費等の増加が主な要因である。当市は、ごみ処理や消防業務等について、合併前の旧団体ごとに一部事務組合に加入しているため、類似団体内平均値よりも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今後は、一部事務組合の一元化を目指すとともに、各団体への補助金の見直しを図っていく。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146050</xdr:rowOff>
    </xdr:from>
    <xdr:to>
      <xdr:col>82</xdr:col>
      <xdr:colOff>107950</xdr:colOff>
      <xdr:row>41</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6611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146050</xdr:rowOff>
    </xdr:from>
    <xdr:to>
      <xdr:col>78</xdr:col>
      <xdr:colOff>69850</xdr:colOff>
      <xdr:row>38</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661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39</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39</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99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0</xdr:rowOff>
    </xdr:from>
    <xdr:to>
      <xdr:col>82</xdr:col>
      <xdr:colOff>158750</xdr:colOff>
      <xdr:row>41</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143527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95250</xdr:rowOff>
    </xdr:from>
    <xdr:to>
      <xdr:col>78</xdr:col>
      <xdr:colOff>120650</xdr:colOff>
      <xdr:row>39</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133350</xdr:rowOff>
    </xdr:from>
    <xdr:to>
      <xdr:col>69</xdr:col>
      <xdr:colOff>142875</xdr:colOff>
      <xdr:row>39</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年度の災害復旧事業債の償還終了が主な要因である。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今後も道の駅の整備等が予定されているため、償還期間の見直し等により、償還額の平準化に努める。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110671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722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56243</xdr:rowOff>
    </xdr:from>
    <xdr:to>
      <xdr:col>19</xdr:col>
      <xdr:colOff>187325</xdr:colOff>
      <xdr:row>80</xdr:row>
      <xdr:rowOff>110671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72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56243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1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79</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24493</xdr:rowOff>
    </xdr:from>
    <xdr:to>
      <xdr:col>11</xdr:col>
      <xdr:colOff>60325</xdr:colOff>
      <xdr:row>79</xdr:row>
      <xdr:rowOff>126093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110870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ポイント下回っている。会計年度任用職員制度や下水道の法適用により、性質別の変更があり、人件費、物件費、補助費等、その他で大きな増減となった。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今後は、補助費等については、一部事務組合の一元化を目指し、扶助費や物件費については、市単独事業の見直しを行うことで、経常経費の抑制に努める。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76</xdr:row>
      <xdr:rowOff>101600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941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101600</xdr:rowOff>
    </xdr:from>
    <xdr:to>
      <xdr:col>78</xdr:col>
      <xdr:colOff>69850</xdr:colOff>
      <xdr:row>76</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13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133350</xdr:rowOff>
    </xdr:from>
    <xdr:to>
      <xdr:col>69</xdr:col>
      <xdr:colOff>92075</xdr:colOff>
      <xdr:row>76</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9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50800</xdr:rowOff>
    </xdr:from>
    <xdr:to>
      <xdr:col>78</xdr:col>
      <xdr:colOff>120650</xdr:colOff>
      <xdr:row>76</xdr:row>
      <xdr:rowOff>152400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68424</xdr:rowOff>
    </xdr:from>
    <xdr:to>
      <xdr:col>29</xdr:col>
      <xdr:colOff>127000</xdr:colOff>
      <xdr:row>17</xdr:row>
      <xdr:rowOff>117997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0699"/>
          <a:ext cx="6477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103041</xdr:rowOff>
    </xdr:from>
    <xdr:to>
      <xdr:col>26</xdr:col>
      <xdr:colOff>50800</xdr:colOff>
      <xdr:row>17</xdr:row>
      <xdr:rowOff>117997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5316"/>
          <a:ext cx="698500" cy="1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86941</xdr:rowOff>
    </xdr:from>
    <xdr:to>
      <xdr:col>22</xdr:col>
      <xdr:colOff>114300</xdr:colOff>
      <xdr:row>17</xdr:row>
      <xdr:rowOff>103041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9216"/>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86941</xdr:rowOff>
    </xdr:from>
    <xdr:to>
      <xdr:col>18</xdr:col>
      <xdr:colOff>177800</xdr:colOff>
      <xdr:row>17</xdr:row>
      <xdr:rowOff>124758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216"/>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17624</xdr:rowOff>
    </xdr:from>
    <xdr:to>
      <xdr:col>29</xdr:col>
      <xdr:colOff>177800</xdr:colOff>
      <xdr:row>17</xdr:row>
      <xdr:rowOff>119224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161151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67197</xdr:rowOff>
    </xdr:from>
    <xdr:to>
      <xdr:col>26</xdr:col>
      <xdr:colOff>101600</xdr:colOff>
      <xdr:row>17</xdr:row>
      <xdr:rowOff>168797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153574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52241</xdr:rowOff>
    </xdr:from>
    <xdr:to>
      <xdr:col>22</xdr:col>
      <xdr:colOff>165100</xdr:colOff>
      <xdr:row>17</xdr:row>
      <xdr:rowOff>153841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138618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0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36141</xdr:rowOff>
    </xdr:from>
    <xdr:to>
      <xdr:col>19</xdr:col>
      <xdr:colOff>38100</xdr:colOff>
      <xdr:row>17</xdr:row>
      <xdr:rowOff>137741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73958</xdr:rowOff>
    </xdr:from>
    <xdr:to>
      <xdr:col>15</xdr:col>
      <xdr:colOff>101600</xdr:colOff>
      <xdr:row>18</xdr:row>
      <xdr:rowOff>4108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160335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356</xdr:rowOff>
    </xdr:from>
    <xdr:to>
      <xdr:col>29</xdr:col>
      <xdr:colOff>127000</xdr:colOff>
      <xdr:row>34</xdr:row>
      <xdr:rowOff>232994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267806"/>
          <a:ext cx="647700" cy="232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356</xdr:rowOff>
    </xdr:from>
    <xdr:to>
      <xdr:col>26</xdr:col>
      <xdr:colOff>50800</xdr:colOff>
      <xdr:row>34</xdr:row>
      <xdr:rowOff>57887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67806"/>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57887</xdr:rowOff>
    </xdr:from>
    <xdr:to>
      <xdr:col>22</xdr:col>
      <xdr:colOff>114300</xdr:colOff>
      <xdr:row>34</xdr:row>
      <xdr:rowOff>245872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25337"/>
          <a:ext cx="698500" cy="18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245872</xdr:rowOff>
    </xdr:from>
    <xdr:to>
      <xdr:col>18</xdr:col>
      <xdr:colOff>177800</xdr:colOff>
      <xdr:row>34</xdr:row>
      <xdr:rowOff>254939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13322"/>
          <a:ext cx="698500" cy="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182194</xdr:rowOff>
    </xdr:from>
    <xdr:to>
      <xdr:col>29</xdr:col>
      <xdr:colOff>177800</xdr:colOff>
      <xdr:row>34</xdr:row>
      <xdr:rowOff>283794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4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292456</xdr:rowOff>
    </xdr:from>
    <xdr:to>
      <xdr:col>26</xdr:col>
      <xdr:colOff>101600</xdr:colOff>
      <xdr:row>34</xdr:row>
      <xdr:rowOff>51156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61333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8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7087</xdr:rowOff>
    </xdr:from>
    <xdr:to>
      <xdr:col>22</xdr:col>
      <xdr:colOff>165100</xdr:colOff>
      <xdr:row>34</xdr:row>
      <xdr:rowOff>108687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7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118864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195072</xdr:rowOff>
    </xdr:from>
    <xdr:to>
      <xdr:col>19</xdr:col>
      <xdr:colOff>38100</xdr:colOff>
      <xdr:row>34</xdr:row>
      <xdr:rowOff>296672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6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306849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204140</xdr:rowOff>
    </xdr:from>
    <xdr:to>
      <xdr:col>15</xdr:col>
      <xdr:colOff>101600</xdr:colOff>
      <xdr:row>34</xdr:row>
      <xdr:rowOff>305739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715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315917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135556</xdr:rowOff>
    </xdr:from>
    <xdr:to>
      <xdr:col>24</xdr:col>
      <xdr:colOff>63500</xdr:colOff>
      <xdr:row>38</xdr:row>
      <xdr:rowOff>140357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79206"/>
          <a:ext cx="8382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114726</xdr:rowOff>
    </xdr:from>
    <xdr:to>
      <xdr:col>19</xdr:col>
      <xdr:colOff>177800</xdr:colOff>
      <xdr:row>38</xdr:row>
      <xdr:rowOff>140357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29826"/>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77440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114726</xdr:rowOff>
    </xdr:from>
    <xdr:to>
      <xdr:col>15</xdr:col>
      <xdr:colOff>50800</xdr:colOff>
      <xdr:row>38</xdr:row>
      <xdr:rowOff>141329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29826"/>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84869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133927</xdr:rowOff>
    </xdr:from>
    <xdr:to>
      <xdr:col>10</xdr:col>
      <xdr:colOff>114300</xdr:colOff>
      <xdr:row>38</xdr:row>
      <xdr:rowOff>141329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49027"/>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84756</xdr:rowOff>
    </xdr:from>
    <xdr:to>
      <xdr:col>24</xdr:col>
      <xdr:colOff>114300</xdr:colOff>
      <xdr:row>38</xdr:row>
      <xdr:rowOff>14906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63183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89557</xdr:rowOff>
    </xdr:from>
    <xdr:to>
      <xdr:col>20</xdr:col>
      <xdr:colOff>38100</xdr:colOff>
      <xdr:row>39</xdr:row>
      <xdr:rowOff>19707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6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63926</xdr:rowOff>
    </xdr:from>
    <xdr:to>
      <xdr:col>15</xdr:col>
      <xdr:colOff>101600</xdr:colOff>
      <xdr:row>38</xdr:row>
      <xdr:rowOff>165526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156653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90529</xdr:rowOff>
    </xdr:from>
    <xdr:to>
      <xdr:col>10</xdr:col>
      <xdr:colOff>165100</xdr:colOff>
      <xdr:row>39</xdr:row>
      <xdr:rowOff>20679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11806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83127</xdr:rowOff>
    </xdr:from>
    <xdr:to>
      <xdr:col>6</xdr:col>
      <xdr:colOff>38100</xdr:colOff>
      <xdr:row>39</xdr:row>
      <xdr:rowOff>13277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4404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49654</xdr:rowOff>
    </xdr:from>
    <xdr:to>
      <xdr:col>24</xdr:col>
      <xdr:colOff>63500</xdr:colOff>
      <xdr:row>58</xdr:row>
      <xdr:rowOff>51395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993754"/>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49654</xdr:rowOff>
    </xdr:from>
    <xdr:to>
      <xdr:col>19</xdr:col>
      <xdr:colOff>177800</xdr:colOff>
      <xdr:row>58</xdr:row>
      <xdr:rowOff>84117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93754"/>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74538</xdr:rowOff>
    </xdr:from>
    <xdr:to>
      <xdr:col>15</xdr:col>
      <xdr:colOff>50800</xdr:colOff>
      <xdr:row>58</xdr:row>
      <xdr:rowOff>84117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18638"/>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57872</xdr:rowOff>
    </xdr:from>
    <xdr:to>
      <xdr:col>10</xdr:col>
      <xdr:colOff>114300</xdr:colOff>
      <xdr:row>58</xdr:row>
      <xdr:rowOff>74538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830522"/>
          <a:ext cx="889000" cy="18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xdr:rowOff>
    </xdr:from>
    <xdr:to>
      <xdr:col>24</xdr:col>
      <xdr:colOff>114300</xdr:colOff>
      <xdr:row>58</xdr:row>
      <xdr:rowOff>102195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86972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170304</xdr:rowOff>
    </xdr:from>
    <xdr:to>
      <xdr:col>20</xdr:col>
      <xdr:colOff>38100</xdr:colOff>
      <xdr:row>58</xdr:row>
      <xdr:rowOff>100454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33317</xdr:rowOff>
    </xdr:from>
    <xdr:to>
      <xdr:col>15</xdr:col>
      <xdr:colOff>101600</xdr:colOff>
      <xdr:row>58</xdr:row>
      <xdr:rowOff>134917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23738</xdr:rowOff>
    </xdr:from>
    <xdr:to>
      <xdr:col>10</xdr:col>
      <xdr:colOff>165100</xdr:colOff>
      <xdr:row>58</xdr:row>
      <xdr:rowOff>125338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116465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7072</xdr:rowOff>
    </xdr:from>
    <xdr:to>
      <xdr:col>6</xdr:col>
      <xdr:colOff>38100</xdr:colOff>
      <xdr:row>57</xdr:row>
      <xdr:rowOff>108672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99799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a:extLst>
            <a:ext uri="{FF2B5EF4-FFF2-40B4-BE49-F238E27FC236}">
              <a16:creationId xmlns:a16="http://schemas.microsoft.com/office/drawing/2014/main" id="{00000000-0008-0000-06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a:extLst>
            <a:ext uri="{FF2B5EF4-FFF2-40B4-BE49-F238E27FC236}">
              <a16:creationId xmlns:a16="http://schemas.microsoft.com/office/drawing/2014/main" id="{00000000-0008-0000-0600-0000B3000000}"/>
            </a:ext>
          </a:extLst>
        </xdr:cNvPr>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a:extLst>
            <a:ext uri="{FF2B5EF4-FFF2-40B4-BE49-F238E27FC236}">
              <a16:creationId xmlns:a16="http://schemas.microsoft.com/office/drawing/2014/main" id="{00000000-0008-0000-0600-0000B5000000}"/>
            </a:ext>
          </a:extLst>
        </xdr:cNvPr>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168084</xdr:rowOff>
    </xdr:from>
    <xdr:to>
      <xdr:col>24</xdr:col>
      <xdr:colOff>63500</xdr:colOff>
      <xdr:row>75</xdr:row>
      <xdr:rowOff>98933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3797300" y="12855384"/>
          <a:ext cx="8382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100855</xdr:rowOff>
    </xdr:from>
    <xdr:ext cx="469744" cy="259045"/>
    <xdr:sp macro="" textlink="">
      <xdr:nvSpPr>
        <xdr:cNvPr id="184" name="維持補修費平均値テキスト">
          <a:extLst>
            <a:ext uri="{FF2B5EF4-FFF2-40B4-BE49-F238E27FC236}">
              <a16:creationId xmlns:a16="http://schemas.microsoft.com/office/drawing/2014/main" id="{00000000-0008-0000-0600-0000B8000000}"/>
            </a:ext>
          </a:extLst>
        </xdr:cNvPr>
        <xdr:cNvSpPr txBox="1"/>
      </xdr:nvSpPr>
      <xdr:spPr>
        <a:xfrm>
          <a:off x="4686300" y="12959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74930</xdr:rowOff>
    </xdr:from>
    <xdr:to>
      <xdr:col>19</xdr:col>
      <xdr:colOff>177800</xdr:colOff>
      <xdr:row>75</xdr:row>
      <xdr:rowOff>98933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908300" y="1293368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74930</xdr:rowOff>
    </xdr:from>
    <xdr:to>
      <xdr:col>15</xdr:col>
      <xdr:colOff>50800</xdr:colOff>
      <xdr:row>76</xdr:row>
      <xdr:rowOff>1206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2019300" y="12933680"/>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143527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1206</xdr:rowOff>
    </xdr:from>
    <xdr:to>
      <xdr:col>10</xdr:col>
      <xdr:colOff>114300</xdr:colOff>
      <xdr:row>76</xdr:row>
      <xdr:rowOff>134365</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flipV="1">
          <a:off x="1130300" y="13031406"/>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a:extLst>
            <a:ext uri="{FF2B5EF4-FFF2-40B4-BE49-F238E27FC236}">
              <a16:creationId xmlns:a16="http://schemas.microsoft.com/office/drawing/2014/main" id="{00000000-0008-0000-0600-0000C3000000}"/>
            </a:ext>
          </a:extLst>
        </xdr:cNvPr>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117284</xdr:rowOff>
    </xdr:from>
    <xdr:to>
      <xdr:col>24</xdr:col>
      <xdr:colOff>114300</xdr:colOff>
      <xdr:row>75</xdr:row>
      <xdr:rowOff>47434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4584700" y="128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140161</xdr:rowOff>
    </xdr:from>
    <xdr:ext cx="469744" cy="259045"/>
    <xdr:sp macro="" textlink="">
      <xdr:nvSpPr>
        <xdr:cNvPr id="203" name="維持補修費該当値テキスト">
          <a:extLst>
            <a:ext uri="{FF2B5EF4-FFF2-40B4-BE49-F238E27FC236}">
              <a16:creationId xmlns:a16="http://schemas.microsoft.com/office/drawing/2014/main" id="{00000000-0008-0000-0600-0000CB000000}"/>
            </a:ext>
          </a:extLst>
        </xdr:cNvPr>
        <xdr:cNvSpPr txBox="1"/>
      </xdr:nvSpPr>
      <xdr:spPr>
        <a:xfrm>
          <a:off x="4686300" y="126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48133</xdr:rowOff>
    </xdr:from>
    <xdr:to>
      <xdr:col>20</xdr:col>
      <xdr:colOff>38100</xdr:colOff>
      <xdr:row>75</xdr:row>
      <xdr:rowOff>149733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3746500" y="129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140860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3562428" y="1299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24130</xdr:rowOff>
    </xdr:from>
    <xdr:to>
      <xdr:col>15</xdr:col>
      <xdr:colOff>101600</xdr:colOff>
      <xdr:row>75</xdr:row>
      <xdr:rowOff>125730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2857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142257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673428" y="126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121856</xdr:rowOff>
    </xdr:from>
    <xdr:to>
      <xdr:col>10</xdr:col>
      <xdr:colOff>165100</xdr:colOff>
      <xdr:row>76</xdr:row>
      <xdr:rowOff>52006</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968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43133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1784428" y="13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83565</xdr:rowOff>
    </xdr:from>
    <xdr:to>
      <xdr:col>6</xdr:col>
      <xdr:colOff>38100</xdr:colOff>
      <xdr:row>77</xdr:row>
      <xdr:rowOff>13715</xdr:rowOff>
    </xdr:to>
    <xdr:sp macro="" textlink="">
      <xdr:nvSpPr>
        <xdr:cNvPr id="210" name="楕円 209">
          <a:extLst>
            <a:ext uri="{FF2B5EF4-FFF2-40B4-BE49-F238E27FC236}">
              <a16:creationId xmlns:a16="http://schemas.microsoft.com/office/drawing/2014/main" id="{00000000-0008-0000-0600-0000D2000000}"/>
            </a:ext>
          </a:extLst>
        </xdr:cNvPr>
        <xdr:cNvSpPr/>
      </xdr:nvSpPr>
      <xdr:spPr>
        <a:xfrm>
          <a:off x="1079500" y="131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4842</xdr:rowOff>
    </xdr:from>
    <xdr:ext cx="469744"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895428" y="132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a:extLst>
            <a:ext uri="{FF2B5EF4-FFF2-40B4-BE49-F238E27FC236}">
              <a16:creationId xmlns:a16="http://schemas.microsoft.com/office/drawing/2014/main" id="{00000000-0008-0000-06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a:extLst>
            <a:ext uri="{FF2B5EF4-FFF2-40B4-BE49-F238E27FC236}">
              <a16:creationId xmlns:a16="http://schemas.microsoft.com/office/drawing/2014/main" id="{00000000-0008-0000-0600-0000EF000000}"/>
            </a:ext>
          </a:extLst>
        </xdr:cNvPr>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a:extLst>
            <a:ext uri="{FF2B5EF4-FFF2-40B4-BE49-F238E27FC236}">
              <a16:creationId xmlns:a16="http://schemas.microsoft.com/office/drawing/2014/main" id="{00000000-0008-0000-0600-0000F1000000}"/>
            </a:ext>
          </a:extLst>
        </xdr:cNvPr>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98879</xdr:rowOff>
    </xdr:from>
    <xdr:to>
      <xdr:col>24</xdr:col>
      <xdr:colOff>63500</xdr:colOff>
      <xdr:row>96</xdr:row>
      <xdr:rowOff>44211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3797300" y="16386629"/>
          <a:ext cx="838200" cy="1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a:extLst>
            <a:ext uri="{FF2B5EF4-FFF2-40B4-BE49-F238E27FC236}">
              <a16:creationId xmlns:a16="http://schemas.microsoft.com/office/drawing/2014/main" id="{00000000-0008-0000-0600-0000F4000000}"/>
            </a:ext>
          </a:extLst>
        </xdr:cNvPr>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44211</xdr:rowOff>
    </xdr:from>
    <xdr:to>
      <xdr:col>19</xdr:col>
      <xdr:colOff>177800</xdr:colOff>
      <xdr:row>97</xdr:row>
      <xdr:rowOff>40520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908300" y="16503411"/>
          <a:ext cx="889000" cy="16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34086</xdr:rowOff>
    </xdr:from>
    <xdr:to>
      <xdr:col>15</xdr:col>
      <xdr:colOff>50800</xdr:colOff>
      <xdr:row>97</xdr:row>
      <xdr:rowOff>40520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2019300" y="1666473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34086</xdr:rowOff>
    </xdr:from>
    <xdr:to>
      <xdr:col>10</xdr:col>
      <xdr:colOff>114300</xdr:colOff>
      <xdr:row>97</xdr:row>
      <xdr:rowOff>90551</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flipV="1">
          <a:off x="1130300" y="1666473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a:extLst>
            <a:ext uri="{FF2B5EF4-FFF2-40B4-BE49-F238E27FC236}">
              <a16:creationId xmlns:a16="http://schemas.microsoft.com/office/drawing/2014/main" id="{00000000-0008-0000-0600-0000FF000000}"/>
            </a:ext>
          </a:extLst>
        </xdr:cNvPr>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48079</xdr:rowOff>
    </xdr:from>
    <xdr:to>
      <xdr:col>24</xdr:col>
      <xdr:colOff>114300</xdr:colOff>
      <xdr:row>95</xdr:row>
      <xdr:rowOff>149679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4584700" y="1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26506</xdr:rowOff>
    </xdr:from>
    <xdr:ext cx="534377" cy="259045"/>
    <xdr:sp macro="" textlink="">
      <xdr:nvSpPr>
        <xdr:cNvPr id="263" name="扶助費該当値テキスト">
          <a:extLst>
            <a:ext uri="{FF2B5EF4-FFF2-40B4-BE49-F238E27FC236}">
              <a16:creationId xmlns:a16="http://schemas.microsoft.com/office/drawing/2014/main" id="{00000000-0008-0000-0600-000007010000}"/>
            </a:ext>
          </a:extLst>
        </xdr:cNvPr>
        <xdr:cNvSpPr txBox="1"/>
      </xdr:nvSpPr>
      <xdr:spPr>
        <a:xfrm>
          <a:off x="4686300" y="1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164861</xdr:rowOff>
    </xdr:from>
    <xdr:to>
      <xdr:col>20</xdr:col>
      <xdr:colOff>38100</xdr:colOff>
      <xdr:row>96</xdr:row>
      <xdr:rowOff>95011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3746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86138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35301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161170</xdr:rowOff>
    </xdr:from>
    <xdr:to>
      <xdr:col>15</xdr:col>
      <xdr:colOff>101600</xdr:colOff>
      <xdr:row>97</xdr:row>
      <xdr:rowOff>91320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2857500" y="166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82447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2641111" y="167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154736</xdr:rowOff>
    </xdr:from>
    <xdr:to>
      <xdr:col>10</xdr:col>
      <xdr:colOff>165100</xdr:colOff>
      <xdr:row>97</xdr:row>
      <xdr:rowOff>84886</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968500" y="166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76013</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1752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39751</xdr:rowOff>
    </xdr:from>
    <xdr:to>
      <xdr:col>6</xdr:col>
      <xdr:colOff>38100</xdr:colOff>
      <xdr:row>97</xdr:row>
      <xdr:rowOff>141351</xdr:rowOff>
    </xdr:to>
    <xdr:sp macro="" textlink="">
      <xdr:nvSpPr>
        <xdr:cNvPr id="270" name="楕円 269">
          <a:extLst>
            <a:ext uri="{FF2B5EF4-FFF2-40B4-BE49-F238E27FC236}">
              <a16:creationId xmlns:a16="http://schemas.microsoft.com/office/drawing/2014/main" id="{00000000-0008-0000-0600-00000E010000}"/>
            </a:ext>
          </a:extLst>
        </xdr:cNvPr>
        <xdr:cNvSpPr/>
      </xdr:nvSpPr>
      <xdr:spPr>
        <a:xfrm>
          <a:off x="1079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132478</xdr:rowOff>
    </xdr:from>
    <xdr:ext cx="534377"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863111" y="1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50607</xdr:rowOff>
    </xdr:from>
    <xdr:to>
      <xdr:col>55</xdr:col>
      <xdr:colOff>0</xdr:colOff>
      <xdr:row>39</xdr:row>
      <xdr:rowOff>24874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9639300" y="5879907"/>
          <a:ext cx="838200" cy="8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24874</xdr:rowOff>
    </xdr:from>
    <xdr:to>
      <xdr:col>50</xdr:col>
      <xdr:colOff>114300</xdr:colOff>
      <xdr:row>39</xdr:row>
      <xdr:rowOff>31541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71142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14100</xdr:rowOff>
    </xdr:from>
    <xdr:to>
      <xdr:col>45</xdr:col>
      <xdr:colOff>177800</xdr:colOff>
      <xdr:row>39</xdr:row>
      <xdr:rowOff>31541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7861300" y="6700650"/>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14100</xdr:rowOff>
    </xdr:from>
    <xdr:to>
      <xdr:col>41</xdr:col>
      <xdr:colOff>50800</xdr:colOff>
      <xdr:row>39</xdr:row>
      <xdr:rowOff>18938</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flipV="1">
          <a:off x="6972300" y="670065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171257</xdr:rowOff>
    </xdr:from>
    <xdr:to>
      <xdr:col>55</xdr:col>
      <xdr:colOff>50800</xdr:colOff>
      <xdr:row>34</xdr:row>
      <xdr:rowOff>101407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58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86184</xdr:rowOff>
    </xdr:from>
    <xdr:ext cx="599010"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74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145524</xdr:rowOff>
    </xdr:from>
    <xdr:to>
      <xdr:col>50</xdr:col>
      <xdr:colOff>165100</xdr:colOff>
      <xdr:row>39</xdr:row>
      <xdr:rowOff>75674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6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66801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7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152191</xdr:rowOff>
    </xdr:from>
    <xdr:to>
      <xdr:col>46</xdr:col>
      <xdr:colOff>38100</xdr:colOff>
      <xdr:row>39</xdr:row>
      <xdr:rowOff>82341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6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73468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7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134750</xdr:rowOff>
    </xdr:from>
    <xdr:to>
      <xdr:col>41</xdr:col>
      <xdr:colOff>101600</xdr:colOff>
      <xdr:row>39</xdr:row>
      <xdr:rowOff>64900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81427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4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139588</xdr:rowOff>
    </xdr:from>
    <xdr:to>
      <xdr:col>36</xdr:col>
      <xdr:colOff>165100</xdr:colOff>
      <xdr:row>39</xdr:row>
      <xdr:rowOff>69738</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6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86265</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4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89865</xdr:rowOff>
    </xdr:from>
    <xdr:to>
      <xdr:col>54</xdr:col>
      <xdr:colOff>189865</xdr:colOff>
      <xdr:row>56</xdr:row>
      <xdr:rowOff>50736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62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54563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9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50736</xdr:rowOff>
    </xdr:from>
    <xdr:to>
      <xdr:col>55</xdr:col>
      <xdr:colOff>88900</xdr:colOff>
      <xdr:row>56</xdr:row>
      <xdr:rowOff>50736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6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36542</xdr:rowOff>
    </xdr:from>
    <xdr:ext cx="534377"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89865</xdr:rowOff>
    </xdr:from>
    <xdr:to>
      <xdr:col>55</xdr:col>
      <xdr:colOff>88900</xdr:colOff>
      <xdr:row>50</xdr:row>
      <xdr:rowOff>89865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50736</xdr:rowOff>
    </xdr:from>
    <xdr:to>
      <xdr:col>55</xdr:col>
      <xdr:colOff>0</xdr:colOff>
      <xdr:row>58</xdr:row>
      <xdr:rowOff>14846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651936"/>
          <a:ext cx="838200" cy="3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149706</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06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126829</xdr:rowOff>
    </xdr:from>
    <xdr:to>
      <xdr:col>55</xdr:col>
      <xdr:colOff>50800</xdr:colOff>
      <xdr:row>54</xdr:row>
      <xdr:rowOff>56979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33134</xdr:rowOff>
    </xdr:from>
    <xdr:to>
      <xdr:col>50</xdr:col>
      <xdr:colOff>114300</xdr:colOff>
      <xdr:row>58</xdr:row>
      <xdr:rowOff>14846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63433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39294</xdr:rowOff>
    </xdr:from>
    <xdr:to>
      <xdr:col>50</xdr:col>
      <xdr:colOff>165100</xdr:colOff>
      <xdr:row>53</xdr:row>
      <xdr:rowOff>140894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157421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33134</xdr:rowOff>
    </xdr:from>
    <xdr:to>
      <xdr:col>45</xdr:col>
      <xdr:colOff>177800</xdr:colOff>
      <xdr:row>57</xdr:row>
      <xdr:rowOff>76149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634334"/>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65183</xdr:rowOff>
    </xdr:from>
    <xdr:to>
      <xdr:col>46</xdr:col>
      <xdr:colOff>38100</xdr:colOff>
      <xdr:row>52</xdr:row>
      <xdr:rowOff>166783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11860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9417</xdr:rowOff>
    </xdr:from>
    <xdr:to>
      <xdr:col>41</xdr:col>
      <xdr:colOff>50800</xdr:colOff>
      <xdr:row>57</xdr:row>
      <xdr:rowOff>76149</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439167"/>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37503</xdr:rowOff>
    </xdr:from>
    <xdr:to>
      <xdr:col>41</xdr:col>
      <xdr:colOff>101600</xdr:colOff>
      <xdr:row>54</xdr:row>
      <xdr:rowOff>139103</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155630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97206</xdr:rowOff>
    </xdr:from>
    <xdr:to>
      <xdr:col>36</xdr:col>
      <xdr:colOff>165100</xdr:colOff>
      <xdr:row>52</xdr:row>
      <xdr:rowOff>27356</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43883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171386</xdr:rowOff>
    </xdr:from>
    <xdr:to>
      <xdr:col>55</xdr:col>
      <xdr:colOff>50800</xdr:colOff>
      <xdr:row>56</xdr:row>
      <xdr:rowOff>101536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86313</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5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135496</xdr:rowOff>
    </xdr:from>
    <xdr:to>
      <xdr:col>50</xdr:col>
      <xdr:colOff>165100</xdr:colOff>
      <xdr:row>58</xdr:row>
      <xdr:rowOff>65646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56773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100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153784</xdr:rowOff>
    </xdr:from>
    <xdr:to>
      <xdr:col>46</xdr:col>
      <xdr:colOff>38100</xdr:colOff>
      <xdr:row>56</xdr:row>
      <xdr:rowOff>83934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75061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25349</xdr:rowOff>
    </xdr:from>
    <xdr:to>
      <xdr:col>41</xdr:col>
      <xdr:colOff>101600</xdr:colOff>
      <xdr:row>57</xdr:row>
      <xdr:rowOff>126949</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118076</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130067</xdr:rowOff>
    </xdr:from>
    <xdr:to>
      <xdr:col>36</xdr:col>
      <xdr:colOff>165100</xdr:colOff>
      <xdr:row>55</xdr:row>
      <xdr:rowOff>60217</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51344</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4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50578</xdr:rowOff>
    </xdr:from>
    <xdr:to>
      <xdr:col>55</xdr:col>
      <xdr:colOff>0</xdr:colOff>
      <xdr:row>76</xdr:row>
      <xdr:rowOff>63151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9639300" y="12909328"/>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170197</xdr:rowOff>
    </xdr:from>
    <xdr:ext cx="534377"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285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53518</xdr:rowOff>
    </xdr:from>
    <xdr:to>
      <xdr:col>50</xdr:col>
      <xdr:colOff>114300</xdr:colOff>
      <xdr:row>76</xdr:row>
      <xdr:rowOff>63151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2740818"/>
          <a:ext cx="889000" cy="3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53518</xdr:rowOff>
    </xdr:from>
    <xdr:to>
      <xdr:col>45</xdr:col>
      <xdr:colOff>177800</xdr:colOff>
      <xdr:row>76</xdr:row>
      <xdr:rowOff>57534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7861300" y="12740818"/>
          <a:ext cx="889000" cy="3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144207</xdr:rowOff>
    </xdr:from>
    <xdr:to>
      <xdr:col>41</xdr:col>
      <xdr:colOff>50800</xdr:colOff>
      <xdr:row>76</xdr:row>
      <xdr:rowOff>57534</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972300" y="12317157"/>
          <a:ext cx="889000" cy="7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30" name="フローチャート: 判断 429">
          <a:extLst>
            <a:ext uri="{FF2B5EF4-FFF2-40B4-BE49-F238E27FC236}">
              <a16:creationId xmlns:a16="http://schemas.microsoft.com/office/drawing/2014/main" id="{00000000-0008-0000-0600-0000AE010000}"/>
            </a:ext>
          </a:extLst>
        </xdr:cNvPr>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171228</xdr:rowOff>
    </xdr:from>
    <xdr:to>
      <xdr:col>55</xdr:col>
      <xdr:colOff>50800</xdr:colOff>
      <xdr:row>75</xdr:row>
      <xdr:rowOff>101378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0426700" y="128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22655</xdr:rowOff>
    </xdr:from>
    <xdr:ext cx="534377" cy="259045"/>
    <xdr:sp macro="" textlink="">
      <xdr:nvSpPr>
        <xdr:cNvPr id="438" name="普通建設事業費 （ うち新規整備　）該当値テキスト">
          <a:extLst>
            <a:ext uri="{FF2B5EF4-FFF2-40B4-BE49-F238E27FC236}">
              <a16:creationId xmlns:a16="http://schemas.microsoft.com/office/drawing/2014/main" id="{00000000-0008-0000-0600-0000B6010000}"/>
            </a:ext>
          </a:extLst>
        </xdr:cNvPr>
        <xdr:cNvSpPr txBox="1"/>
      </xdr:nvSpPr>
      <xdr:spPr>
        <a:xfrm>
          <a:off x="10528300" y="127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12351</xdr:rowOff>
    </xdr:from>
    <xdr:to>
      <xdr:col>50</xdr:col>
      <xdr:colOff>165100</xdr:colOff>
      <xdr:row>76</xdr:row>
      <xdr:rowOff>113951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9588500" y="130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105078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372111" y="13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2718</xdr:rowOff>
    </xdr:from>
    <xdr:to>
      <xdr:col>46</xdr:col>
      <xdr:colOff>38100</xdr:colOff>
      <xdr:row>74</xdr:row>
      <xdr:rowOff>104318</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8699500" y="12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95445</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8483111" y="127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6734</xdr:rowOff>
    </xdr:from>
    <xdr:to>
      <xdr:col>41</xdr:col>
      <xdr:colOff>101600</xdr:colOff>
      <xdr:row>76</xdr:row>
      <xdr:rowOff>108334</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7810500" y="130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99461</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594111" y="131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93407</xdr:rowOff>
    </xdr:from>
    <xdr:to>
      <xdr:col>36</xdr:col>
      <xdr:colOff>165100</xdr:colOff>
      <xdr:row>72</xdr:row>
      <xdr:rowOff>23557</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6921500" y="122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14684</xdr:rowOff>
    </xdr:from>
    <xdr:ext cx="534377"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705111" y="123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148775</xdr:rowOff>
    </xdr:from>
    <xdr:to>
      <xdr:col>55</xdr:col>
      <xdr:colOff>0</xdr:colOff>
      <xdr:row>97</xdr:row>
      <xdr:rowOff>58662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436525"/>
          <a:ext cx="838200" cy="2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107970</xdr:rowOff>
    </xdr:from>
    <xdr:to>
      <xdr:col>50</xdr:col>
      <xdr:colOff>114300</xdr:colOff>
      <xdr:row>97</xdr:row>
      <xdr:rowOff>58662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567170"/>
          <a:ext cx="889000" cy="1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107970</xdr:rowOff>
    </xdr:from>
    <xdr:to>
      <xdr:col>45</xdr:col>
      <xdr:colOff>177800</xdr:colOff>
      <xdr:row>96</xdr:row>
      <xdr:rowOff>166424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567170"/>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166424</xdr:rowOff>
    </xdr:from>
    <xdr:to>
      <xdr:col>41</xdr:col>
      <xdr:colOff>50800</xdr:colOff>
      <xdr:row>97</xdr:row>
      <xdr:rowOff>17833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62562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97975</xdr:rowOff>
    </xdr:from>
    <xdr:to>
      <xdr:col>55</xdr:col>
      <xdr:colOff>50800</xdr:colOff>
      <xdr:row>96</xdr:row>
      <xdr:rowOff>28125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76402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7862</xdr:rowOff>
    </xdr:from>
    <xdr:to>
      <xdr:col>50</xdr:col>
      <xdr:colOff>165100</xdr:colOff>
      <xdr:row>97</xdr:row>
      <xdr:rowOff>109462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7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57170</xdr:rowOff>
    </xdr:from>
    <xdr:to>
      <xdr:col>46</xdr:col>
      <xdr:colOff>38100</xdr:colOff>
      <xdr:row>96</xdr:row>
      <xdr:rowOff>158770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149897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6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115624</xdr:rowOff>
    </xdr:from>
    <xdr:to>
      <xdr:col>41</xdr:col>
      <xdr:colOff>101600</xdr:colOff>
      <xdr:row>97</xdr:row>
      <xdr:rowOff>45774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36901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6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138483</xdr:rowOff>
    </xdr:from>
    <xdr:to>
      <xdr:col>36</xdr:col>
      <xdr:colOff>165100</xdr:colOff>
      <xdr:row>97</xdr:row>
      <xdr:rowOff>68633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59760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6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14884</xdr:rowOff>
    </xdr:from>
    <xdr:to>
      <xdr:col>85</xdr:col>
      <xdr:colOff>127000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01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14884</xdr:rowOff>
    </xdr:from>
    <xdr:to>
      <xdr:col>81</xdr:col>
      <xdr:colOff>50800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01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32334</xdr:rowOff>
    </xdr:from>
    <xdr:to>
      <xdr:col>76</xdr:col>
      <xdr:colOff>114300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156693</xdr:rowOff>
    </xdr:from>
    <xdr:to>
      <xdr:col>71</xdr:col>
      <xdr:colOff>177800</xdr:colOff>
      <xdr:row>39</xdr:row>
      <xdr:rowOff>32334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128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135534</xdr:rowOff>
    </xdr:from>
    <xdr:to>
      <xdr:col>81</xdr:col>
      <xdr:colOff>101600</xdr:colOff>
      <xdr:row>39</xdr:row>
      <xdr:rowOff>65684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56811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105893</xdr:rowOff>
    </xdr:from>
    <xdr:to>
      <xdr:col>67</xdr:col>
      <xdr:colOff>101600</xdr:colOff>
      <xdr:row>30</xdr:row>
      <xdr:rowOff>36043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52570</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4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76509</xdr:rowOff>
    </xdr:from>
    <xdr:to>
      <xdr:col>85</xdr:col>
      <xdr:colOff>127000</xdr:colOff>
      <xdr:row>72</xdr:row>
      <xdr:rowOff>97082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420909"/>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76509</xdr:rowOff>
    </xdr:from>
    <xdr:to>
      <xdr:col>81</xdr:col>
      <xdr:colOff>50800</xdr:colOff>
      <xdr:row>72</xdr:row>
      <xdr:rowOff>122457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242090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122457</xdr:rowOff>
    </xdr:from>
    <xdr:to>
      <xdr:col>76</xdr:col>
      <xdr:colOff>114300</xdr:colOff>
      <xdr:row>73</xdr:row>
      <xdr:rowOff>56392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466857"/>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56392</xdr:rowOff>
    </xdr:from>
    <xdr:to>
      <xdr:col>71</xdr:col>
      <xdr:colOff>177800</xdr:colOff>
      <xdr:row>73</xdr:row>
      <xdr:rowOff>99793</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572242"/>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46282</xdr:rowOff>
    </xdr:from>
    <xdr:to>
      <xdr:col>85</xdr:col>
      <xdr:colOff>177800</xdr:colOff>
      <xdr:row>72</xdr:row>
      <xdr:rowOff>147882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3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69159</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2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25709</xdr:rowOff>
    </xdr:from>
    <xdr:to>
      <xdr:col>81</xdr:col>
      <xdr:colOff>101600</xdr:colOff>
      <xdr:row>72</xdr:row>
      <xdr:rowOff>127309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143836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71657</xdr:rowOff>
    </xdr:from>
    <xdr:to>
      <xdr:col>76</xdr:col>
      <xdr:colOff>165100</xdr:colOff>
      <xdr:row>73</xdr:row>
      <xdr:rowOff>1807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4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18334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1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5592</xdr:rowOff>
    </xdr:from>
    <xdr:to>
      <xdr:col>72</xdr:col>
      <xdr:colOff>38100</xdr:colOff>
      <xdr:row>73</xdr:row>
      <xdr:rowOff>107192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5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98319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61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48993</xdr:rowOff>
    </xdr:from>
    <xdr:to>
      <xdr:col>67</xdr:col>
      <xdr:colOff>101600</xdr:colOff>
      <xdr:row>73</xdr:row>
      <xdr:rowOff>150593</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5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141720</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6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79578</xdr:rowOff>
    </xdr:from>
    <xdr:to>
      <xdr:col>85</xdr:col>
      <xdr:colOff>127000</xdr:colOff>
      <xdr:row>99</xdr:row>
      <xdr:rowOff>39763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81678"/>
          <a:ext cx="838200" cy="1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39763</xdr:rowOff>
    </xdr:from>
    <xdr:to>
      <xdr:col>81</xdr:col>
      <xdr:colOff>50800</xdr:colOff>
      <xdr:row>99</xdr:row>
      <xdr:rowOff>44031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701331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144387</xdr:rowOff>
    </xdr:from>
    <xdr:to>
      <xdr:col>76</xdr:col>
      <xdr:colOff>114300</xdr:colOff>
      <xdr:row>99</xdr:row>
      <xdr:rowOff>44031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46487"/>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144387</xdr:rowOff>
    </xdr:from>
    <xdr:to>
      <xdr:col>71</xdr:col>
      <xdr:colOff>177800</xdr:colOff>
      <xdr:row>99</xdr:row>
      <xdr:rowOff>43765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46487"/>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28778</xdr:rowOff>
    </xdr:from>
    <xdr:to>
      <xdr:col>85</xdr:col>
      <xdr:colOff>177800</xdr:colOff>
      <xdr:row>98</xdr:row>
      <xdr:rowOff>130378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7205</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8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160413</xdr:rowOff>
    </xdr:from>
    <xdr:to>
      <xdr:col>81</xdr:col>
      <xdr:colOff>101600</xdr:colOff>
      <xdr:row>99</xdr:row>
      <xdr:rowOff>90563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81690</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92017" y="1705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164681</xdr:rowOff>
    </xdr:from>
    <xdr:to>
      <xdr:col>76</xdr:col>
      <xdr:colOff>165100</xdr:colOff>
      <xdr:row>99</xdr:row>
      <xdr:rowOff>94831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85958</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435333" y="17059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93587</xdr:rowOff>
    </xdr:from>
    <xdr:to>
      <xdr:col>72</xdr:col>
      <xdr:colOff>38100</xdr:colOff>
      <xdr:row>99</xdr:row>
      <xdr:rowOff>23737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14864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6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164415</xdr:rowOff>
    </xdr:from>
    <xdr:to>
      <xdr:col>67</xdr:col>
      <xdr:colOff>101600</xdr:colOff>
      <xdr:row>99</xdr:row>
      <xdr:rowOff>94565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85692</xdr:rowOff>
    </xdr:from>
    <xdr:ext cx="313932"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657333" y="17059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53594</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25794"/>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138828</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11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42291</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2794</xdr:rowOff>
    </xdr:from>
    <xdr:to>
      <xdr:col>116</xdr:col>
      <xdr:colOff>114300</xdr:colOff>
      <xdr:row>36</xdr:row>
      <xdr:rowOff>104394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25671</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162941</xdr:rowOff>
    </xdr:from>
    <xdr:to>
      <xdr:col>98</xdr:col>
      <xdr:colOff>38100</xdr:colOff>
      <xdr:row>39</xdr:row>
      <xdr:rowOff>93091</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84218</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40221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57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40221</xdr:rowOff>
    </xdr:from>
    <xdr:to>
      <xdr:col>111</xdr:col>
      <xdr:colOff>177800</xdr:colOff>
      <xdr:row>59</xdr:row>
      <xdr:rowOff>40869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557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40869</xdr:rowOff>
    </xdr:from>
    <xdr:to>
      <xdr:col>107</xdr:col>
      <xdr:colOff>50800</xdr:colOff>
      <xdr:row>59</xdr:row>
      <xdr:rowOff>41478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564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40907</xdr:rowOff>
    </xdr:from>
    <xdr:to>
      <xdr:col>102</xdr:col>
      <xdr:colOff>114300</xdr:colOff>
      <xdr:row>59</xdr:row>
      <xdr:rowOff>41478</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64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160871</xdr:rowOff>
    </xdr:from>
    <xdr:to>
      <xdr:col>112</xdr:col>
      <xdr:colOff>38100</xdr:colOff>
      <xdr:row>59</xdr:row>
      <xdr:rowOff>91021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82148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161519</xdr:rowOff>
    </xdr:from>
    <xdr:to>
      <xdr:col>107</xdr:col>
      <xdr:colOff>101600</xdr:colOff>
      <xdr:row>59</xdr:row>
      <xdr:rowOff>91669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82796</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77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162128</xdr:rowOff>
    </xdr:from>
    <xdr:to>
      <xdr:col>102</xdr:col>
      <xdr:colOff>165100</xdr:colOff>
      <xdr:row>59</xdr:row>
      <xdr:rowOff>92278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83405</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88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161557</xdr:rowOff>
    </xdr:from>
    <xdr:to>
      <xdr:col>98</xdr:col>
      <xdr:colOff>38100</xdr:colOff>
      <xdr:row>59</xdr:row>
      <xdr:rowOff>91707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82834</xdr:rowOff>
    </xdr:from>
    <xdr:ext cx="313932"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99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110988</xdr:rowOff>
    </xdr:from>
    <xdr:to>
      <xdr:col>116</xdr:col>
      <xdr:colOff>63500</xdr:colOff>
      <xdr:row>75</xdr:row>
      <xdr:rowOff>10907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283938"/>
          <a:ext cx="838200" cy="58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76103</xdr:rowOff>
    </xdr:from>
    <xdr:to>
      <xdr:col>111</xdr:col>
      <xdr:colOff>177800</xdr:colOff>
      <xdr:row>71</xdr:row>
      <xdr:rowOff>110988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2490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76103</xdr:rowOff>
    </xdr:from>
    <xdr:to>
      <xdr:col>107</xdr:col>
      <xdr:colOff>50800</xdr:colOff>
      <xdr:row>72</xdr:row>
      <xdr:rowOff>43734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249053"/>
          <a:ext cx="889000" cy="1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145552</xdr:rowOff>
    </xdr:from>
    <xdr:to>
      <xdr:col>102</xdr:col>
      <xdr:colOff>114300</xdr:colOff>
      <xdr:row>72</xdr:row>
      <xdr:rowOff>43734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318502"/>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39829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131557</xdr:rowOff>
    </xdr:from>
    <xdr:to>
      <xdr:col>116</xdr:col>
      <xdr:colOff>114300</xdr:colOff>
      <xdr:row>75</xdr:row>
      <xdr:rowOff>61707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109984</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7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60188</xdr:rowOff>
    </xdr:from>
    <xdr:to>
      <xdr:col>112</xdr:col>
      <xdr:colOff>38100</xdr:colOff>
      <xdr:row>71</xdr:row>
      <xdr:rowOff>161788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6865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0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25303</xdr:rowOff>
    </xdr:from>
    <xdr:to>
      <xdr:col>107</xdr:col>
      <xdr:colOff>101600</xdr:colOff>
      <xdr:row>71</xdr:row>
      <xdr:rowOff>126903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143430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1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164384</xdr:rowOff>
    </xdr:from>
    <xdr:to>
      <xdr:col>102</xdr:col>
      <xdr:colOff>165100</xdr:colOff>
      <xdr:row>72</xdr:row>
      <xdr:rowOff>94534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85661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94752</xdr:rowOff>
    </xdr:from>
    <xdr:to>
      <xdr:col>98</xdr:col>
      <xdr:colOff>38100</xdr:colOff>
      <xdr:row>72</xdr:row>
      <xdr:rowOff>24902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2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16029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496,011</a:t>
          </a:r>
          <a:r>
            <a:rPr kumimoji="1" lang="ja-JP" altLang="en-US" sz="1300">
              <a:latin typeface="ＭＳ Ｐゴシック" panose="020B0600070205080204" pitchFamily="50" charset="-128"/>
              <a:ea typeface="ＭＳ Ｐゴシック" panose="020B0600070205080204" pitchFamily="50" charset="-128"/>
            </a:rPr>
            <a:t>千円である。令和元年度（</a:t>
          </a:r>
          <a:r>
            <a:rPr kumimoji="1" lang="en-US" altLang="ja-JP" sz="1300">
              <a:latin typeface="ＭＳ Ｐゴシック" panose="020B0600070205080204" pitchFamily="50" charset="-128"/>
              <a:ea typeface="ＭＳ Ｐゴシック" panose="020B0600070205080204" pitchFamily="50" charset="-128"/>
            </a:rPr>
            <a:t>367,433</a:t>
          </a:r>
          <a:r>
            <a:rPr kumimoji="1" lang="ja-JP" altLang="en-US" sz="1300">
              <a:latin typeface="ＭＳ Ｐゴシック" panose="020B0600070205080204" pitchFamily="50" charset="-128"/>
              <a:ea typeface="ＭＳ Ｐゴシック" panose="020B0600070205080204" pitchFamily="50" charset="-128"/>
            </a:rPr>
            <a:t>千円）よりも増加しているのは、特別定額給付金給付事業による補助費等の増加や、公立保育所整備事業、幼稚園舎改築事業により普通建設事業費の増加によるものである。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62,145</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千円であり、類似団体内平均及び全国平均、県平均を下回っている。今後は正職員と会計年度任用職員のバランスを取りながら、適正な定員管理に努める。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50,112</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千円であり、類似団体内平均及び全国平均、県平均を下回っている。今後は民間委託が進む中、物件費の増加に留意しつつ、簡素で効率的な行政運営に努める。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46,805</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千円であり、類似団体内平均及び全国平均、県平均を上回っている。今後は事業や償還期間の見直し等により、公債費の抑制に努める。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3,978</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上回っている。今後も下水道事業の管渠整備が続くため、投資及び出資金の増加が見込まれる。今後は、下水道への接続件数を増やし、健全な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70652"/>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62890</xdr:rowOff>
    </xdr:from>
    <xdr:to>
      <xdr:col>19</xdr:col>
      <xdr:colOff>177800</xdr:colOff>
      <xdr:row>33</xdr:row>
      <xdr:rowOff>57861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49290"/>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57861</xdr:rowOff>
    </xdr:from>
    <xdr:to>
      <xdr:col>15</xdr:col>
      <xdr:colOff>50800</xdr:colOff>
      <xdr:row>33</xdr:row>
      <xdr:rowOff>63348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1571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66667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51003</xdr:rowOff>
    </xdr:from>
    <xdr:to>
      <xdr:col>10</xdr:col>
      <xdr:colOff>114300</xdr:colOff>
      <xdr:row>33</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37403"/>
          <a:ext cx="8890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104902</xdr:rowOff>
    </xdr:from>
    <xdr:to>
      <xdr:col>24</xdr:col>
      <xdr:colOff>114300</xdr:colOff>
      <xdr:row>32</xdr:row>
      <xdr:rowOff>35052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127779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12090</xdr:rowOff>
    </xdr:from>
    <xdr:to>
      <xdr:col>20</xdr:col>
      <xdr:colOff>38100</xdr:colOff>
      <xdr:row>32</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7061</xdr:rowOff>
    </xdr:from>
    <xdr:to>
      <xdr:col>15</xdr:col>
      <xdr:colOff>101600</xdr:colOff>
      <xdr:row>33</xdr:row>
      <xdr:rowOff>108661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12548</xdr:rowOff>
    </xdr:from>
    <xdr:to>
      <xdr:col>10</xdr:col>
      <xdr:colOff>165100</xdr:colOff>
      <xdr:row>33</xdr:row>
      <xdr:rowOff>114148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xdr:rowOff>
    </xdr:from>
    <xdr:to>
      <xdr:col>6</xdr:col>
      <xdr:colOff>38100</xdr:colOff>
      <xdr:row>32</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152509</xdr:rowOff>
    </xdr:from>
    <xdr:to>
      <xdr:col>24</xdr:col>
      <xdr:colOff>63500</xdr:colOff>
      <xdr:row>59</xdr:row>
      <xdr:rowOff>94521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10809"/>
          <a:ext cx="838200" cy="7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94521</xdr:rowOff>
    </xdr:from>
    <xdr:to>
      <xdr:col>19</xdr:col>
      <xdr:colOff>177800</xdr:colOff>
      <xdr:row>59</xdr:row>
      <xdr:rowOff>97462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100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91816</xdr:rowOff>
    </xdr:from>
    <xdr:to>
      <xdr:col>15</xdr:col>
      <xdr:colOff>50800</xdr:colOff>
      <xdr:row>59</xdr:row>
      <xdr:rowOff>97462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073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86573</xdr:rowOff>
    </xdr:from>
    <xdr:to>
      <xdr:col>10</xdr:col>
      <xdr:colOff>114300</xdr:colOff>
      <xdr:row>59</xdr:row>
      <xdr:rowOff>91816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02123"/>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101709</xdr:rowOff>
    </xdr:from>
    <xdr:to>
      <xdr:col>24</xdr:col>
      <xdr:colOff>114300</xdr:colOff>
      <xdr:row>55</xdr:row>
      <xdr:rowOff>31859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16636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43721</xdr:rowOff>
    </xdr:from>
    <xdr:to>
      <xdr:col>20</xdr:col>
      <xdr:colOff>38100</xdr:colOff>
      <xdr:row>59</xdr:row>
      <xdr:rowOff>145321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136448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46662</xdr:rowOff>
    </xdr:from>
    <xdr:to>
      <xdr:col>15</xdr:col>
      <xdr:colOff>101600</xdr:colOff>
      <xdr:row>59</xdr:row>
      <xdr:rowOff>148262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139389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41016</xdr:rowOff>
    </xdr:from>
    <xdr:to>
      <xdr:col>10</xdr:col>
      <xdr:colOff>165100</xdr:colOff>
      <xdr:row>59</xdr:row>
      <xdr:rowOff>142616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133743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35773</xdr:rowOff>
    </xdr:from>
    <xdr:to>
      <xdr:col>6</xdr:col>
      <xdr:colOff>38100</xdr:colOff>
      <xdr:row>59</xdr:row>
      <xdr:rowOff>137373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128500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88934</xdr:rowOff>
    </xdr:from>
    <xdr:to>
      <xdr:col>24</xdr:col>
      <xdr:colOff>63500</xdr:colOff>
      <xdr:row>78</xdr:row>
      <xdr:rowOff>122670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0584"/>
          <a:ext cx="838200" cy="2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122670</xdr:rowOff>
    </xdr:from>
    <xdr:to>
      <xdr:col>19</xdr:col>
      <xdr:colOff>177800</xdr:colOff>
      <xdr:row>78</xdr:row>
      <xdr:rowOff>162364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95770"/>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153220</xdr:rowOff>
    </xdr:from>
    <xdr:to>
      <xdr:col>15</xdr:col>
      <xdr:colOff>50800</xdr:colOff>
      <xdr:row>78</xdr:row>
      <xdr:rowOff>162364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2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153220</xdr:rowOff>
    </xdr:from>
    <xdr:to>
      <xdr:col>10</xdr:col>
      <xdr:colOff>114300</xdr:colOff>
      <xdr:row>78</xdr:row>
      <xdr:rowOff>166773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2632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38134</xdr:rowOff>
    </xdr:from>
    <xdr:to>
      <xdr:col>24</xdr:col>
      <xdr:colOff>114300</xdr:colOff>
      <xdr:row>77</xdr:row>
      <xdr:rowOff>139734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16561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71870</xdr:rowOff>
    </xdr:from>
    <xdr:to>
      <xdr:col>20</xdr:col>
      <xdr:colOff>38100</xdr:colOff>
      <xdr:row>79</xdr:row>
      <xdr:rowOff>2020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164597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111564</xdr:rowOff>
    </xdr:from>
    <xdr:to>
      <xdr:col>15</xdr:col>
      <xdr:colOff>101600</xdr:colOff>
      <xdr:row>79</xdr:row>
      <xdr:rowOff>41714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32841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102420</xdr:rowOff>
    </xdr:from>
    <xdr:to>
      <xdr:col>10</xdr:col>
      <xdr:colOff>165100</xdr:colOff>
      <xdr:row>79</xdr:row>
      <xdr:rowOff>32570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23697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115973</xdr:rowOff>
    </xdr:from>
    <xdr:to>
      <xdr:col>6</xdr:col>
      <xdr:colOff>38100</xdr:colOff>
      <xdr:row>79</xdr:row>
      <xdr:rowOff>46123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37250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54866</xdr:rowOff>
    </xdr:from>
    <xdr:to>
      <xdr:col>24</xdr:col>
      <xdr:colOff>63500</xdr:colOff>
      <xdr:row>98</xdr:row>
      <xdr:rowOff>112519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56966"/>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54866</xdr:rowOff>
    </xdr:from>
    <xdr:to>
      <xdr:col>19</xdr:col>
      <xdr:colOff>177800</xdr:colOff>
      <xdr:row>98</xdr:row>
      <xdr:rowOff>66159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5696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54890</xdr:rowOff>
    </xdr:from>
    <xdr:to>
      <xdr:col>15</xdr:col>
      <xdr:colOff>50800</xdr:colOff>
      <xdr:row>98</xdr:row>
      <xdr:rowOff>66159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56990"/>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61885</xdr:rowOff>
    </xdr:from>
    <xdr:to>
      <xdr:col>10</xdr:col>
      <xdr:colOff>114300</xdr:colOff>
      <xdr:row>98</xdr:row>
      <xdr:rowOff>54890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21085"/>
          <a:ext cx="889000" cy="3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61719</xdr:rowOff>
    </xdr:from>
    <xdr:to>
      <xdr:col>24</xdr:col>
      <xdr:colOff>114300</xdr:colOff>
      <xdr:row>98</xdr:row>
      <xdr:rowOff>163319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148096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4066</xdr:rowOff>
    </xdr:from>
    <xdr:to>
      <xdr:col>20</xdr:col>
      <xdr:colOff>38100</xdr:colOff>
      <xdr:row>98</xdr:row>
      <xdr:rowOff>105666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15359</xdr:rowOff>
    </xdr:from>
    <xdr:to>
      <xdr:col>15</xdr:col>
      <xdr:colOff>101600</xdr:colOff>
      <xdr:row>98</xdr:row>
      <xdr:rowOff>116959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xdr:rowOff>
    </xdr:from>
    <xdr:to>
      <xdr:col>10</xdr:col>
      <xdr:colOff>165100</xdr:colOff>
      <xdr:row>98</xdr:row>
      <xdr:rowOff>105690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11085</xdr:rowOff>
    </xdr:from>
    <xdr:to>
      <xdr:col>6</xdr:col>
      <xdr:colOff>38100</xdr:colOff>
      <xdr:row>96</xdr:row>
      <xdr:rowOff>112685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103812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8890</xdr:rowOff>
    </xdr:from>
    <xdr:to>
      <xdr:col>55</xdr:col>
      <xdr:colOff>0</xdr:colOff>
      <xdr:row>38</xdr:row>
      <xdr:rowOff>19050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239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26670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34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22860</xdr:rowOff>
    </xdr:from>
    <xdr:to>
      <xdr:col>45</xdr:col>
      <xdr:colOff>177800</xdr:colOff>
      <xdr:row>38</xdr:row>
      <xdr:rowOff>26670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37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22860</xdr:rowOff>
    </xdr:from>
    <xdr:to>
      <xdr:col>41</xdr:col>
      <xdr:colOff>50800</xdr:colOff>
      <xdr:row>38</xdr:row>
      <xdr:rowOff>33020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379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129540</xdr:rowOff>
    </xdr:from>
    <xdr:to>
      <xdr:col>55</xdr:col>
      <xdr:colOff>50800</xdr:colOff>
      <xdr:row>38</xdr:row>
      <xdr:rowOff>59690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107967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60977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7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147320</xdr:rowOff>
    </xdr:from>
    <xdr:to>
      <xdr:col>46</xdr:col>
      <xdr:colOff>38100</xdr:colOff>
      <xdr:row>38</xdr:row>
      <xdr:rowOff>77470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68597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143510</xdr:rowOff>
    </xdr:from>
    <xdr:to>
      <xdr:col>41</xdr:col>
      <xdr:colOff>101600</xdr:colOff>
      <xdr:row>38</xdr:row>
      <xdr:rowOff>73660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64787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153670</xdr:rowOff>
    </xdr:from>
    <xdr:to>
      <xdr:col>36</xdr:col>
      <xdr:colOff>165100</xdr:colOff>
      <xdr:row>38</xdr:row>
      <xdr:rowOff>83820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74947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124475</xdr:rowOff>
    </xdr:from>
    <xdr:to>
      <xdr:col>55</xdr:col>
      <xdr:colOff>0</xdr:colOff>
      <xdr:row>57</xdr:row>
      <xdr:rowOff>157897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97125"/>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124475</xdr:rowOff>
    </xdr:from>
    <xdr:to>
      <xdr:col>50</xdr:col>
      <xdr:colOff>114300</xdr:colOff>
      <xdr:row>58</xdr:row>
      <xdr:rowOff>55575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97125"/>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55575</xdr:rowOff>
    </xdr:from>
    <xdr:to>
      <xdr:col>45</xdr:col>
      <xdr:colOff>177800</xdr:colOff>
      <xdr:row>58</xdr:row>
      <xdr:rowOff>59553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96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41494</xdr:rowOff>
    </xdr:from>
    <xdr:to>
      <xdr:col>41</xdr:col>
      <xdr:colOff>50800</xdr:colOff>
      <xdr:row>58</xdr:row>
      <xdr:rowOff>59553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14144"/>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107097</xdr:rowOff>
    </xdr:from>
    <xdr:to>
      <xdr:col>55</xdr:col>
      <xdr:colOff>50800</xdr:colOff>
      <xdr:row>58</xdr:row>
      <xdr:rowOff>37247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85524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73675</xdr:rowOff>
    </xdr:from>
    <xdr:to>
      <xdr:col>50</xdr:col>
      <xdr:colOff>165100</xdr:colOff>
      <xdr:row>58</xdr:row>
      <xdr:rowOff>3825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166402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4775</xdr:rowOff>
    </xdr:from>
    <xdr:to>
      <xdr:col>46</xdr:col>
      <xdr:colOff>38100</xdr:colOff>
      <xdr:row>58</xdr:row>
      <xdr:rowOff>106375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97502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8753</xdr:rowOff>
    </xdr:from>
    <xdr:to>
      <xdr:col>41</xdr:col>
      <xdr:colOff>101600</xdr:colOff>
      <xdr:row>58</xdr:row>
      <xdr:rowOff>110353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162144</xdr:rowOff>
    </xdr:from>
    <xdr:to>
      <xdr:col>36</xdr:col>
      <xdr:colOff>165100</xdr:colOff>
      <xdr:row>57</xdr:row>
      <xdr:rowOff>92294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83421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78015</xdr:rowOff>
    </xdr:from>
    <xdr:to>
      <xdr:col>55</xdr:col>
      <xdr:colOff>0</xdr:colOff>
      <xdr:row>78</xdr:row>
      <xdr:rowOff>93675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1115"/>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80074</xdr:rowOff>
    </xdr:from>
    <xdr:to>
      <xdr:col>50</xdr:col>
      <xdr:colOff>114300</xdr:colOff>
      <xdr:row>78</xdr:row>
      <xdr:rowOff>93675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317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76225</xdr:rowOff>
    </xdr:from>
    <xdr:to>
      <xdr:col>45</xdr:col>
      <xdr:colOff>177800</xdr:colOff>
      <xdr:row>78</xdr:row>
      <xdr:rowOff>80074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4932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74664</xdr:rowOff>
    </xdr:from>
    <xdr:to>
      <xdr:col>41</xdr:col>
      <xdr:colOff>50800</xdr:colOff>
      <xdr:row>78</xdr:row>
      <xdr:rowOff>76225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4776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27215</xdr:rowOff>
    </xdr:from>
    <xdr:to>
      <xdr:col>55</xdr:col>
      <xdr:colOff>50800</xdr:colOff>
      <xdr:row>78</xdr:row>
      <xdr:rowOff>128815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113592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1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42875</xdr:rowOff>
    </xdr:from>
    <xdr:to>
      <xdr:col>50</xdr:col>
      <xdr:colOff>165100</xdr:colOff>
      <xdr:row>78</xdr:row>
      <xdr:rowOff>144475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135602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29274</xdr:rowOff>
    </xdr:from>
    <xdr:to>
      <xdr:col>46</xdr:col>
      <xdr:colOff>38100</xdr:colOff>
      <xdr:row>78</xdr:row>
      <xdr:rowOff>130874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122001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25425</xdr:rowOff>
    </xdr:from>
    <xdr:to>
      <xdr:col>41</xdr:col>
      <xdr:colOff>101600</xdr:colOff>
      <xdr:row>78</xdr:row>
      <xdr:rowOff>127025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118152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23864</xdr:rowOff>
    </xdr:from>
    <xdr:to>
      <xdr:col>36</xdr:col>
      <xdr:colOff>165100</xdr:colOff>
      <xdr:row>78</xdr:row>
      <xdr:rowOff>125464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116591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144089</xdr:rowOff>
    </xdr:from>
    <xdr:to>
      <xdr:col>55</xdr:col>
      <xdr:colOff>0</xdr:colOff>
      <xdr:row>95</xdr:row>
      <xdr:rowOff>42866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60389"/>
          <a:ext cx="8382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62433</xdr:rowOff>
    </xdr:from>
    <xdr:to>
      <xdr:col>50</xdr:col>
      <xdr:colOff>114300</xdr:colOff>
      <xdr:row>94</xdr:row>
      <xdr:rowOff>144089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835833"/>
          <a:ext cx="889000" cy="4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129232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62433</xdr:rowOff>
    </xdr:from>
    <xdr:to>
      <xdr:col>45</xdr:col>
      <xdr:colOff>177800</xdr:colOff>
      <xdr:row>94</xdr:row>
      <xdr:rowOff>131197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835833"/>
          <a:ext cx="889000" cy="4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161693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35458</xdr:rowOff>
    </xdr:from>
    <xdr:to>
      <xdr:col>41</xdr:col>
      <xdr:colOff>50800</xdr:colOff>
      <xdr:row>94</xdr:row>
      <xdr:rowOff>131197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51758"/>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163516</xdr:rowOff>
    </xdr:from>
    <xdr:to>
      <xdr:col>55</xdr:col>
      <xdr:colOff>50800</xdr:colOff>
      <xdr:row>95</xdr:row>
      <xdr:rowOff>93666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141943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93289</xdr:rowOff>
    </xdr:from>
    <xdr:to>
      <xdr:col>50</xdr:col>
      <xdr:colOff>165100</xdr:colOff>
      <xdr:row>95</xdr:row>
      <xdr:rowOff>23439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9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11633</xdr:rowOff>
    </xdr:from>
    <xdr:to>
      <xdr:col>46</xdr:col>
      <xdr:colOff>38100</xdr:colOff>
      <xdr:row>92</xdr:row>
      <xdr:rowOff>113233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129760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5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80397</xdr:rowOff>
    </xdr:from>
    <xdr:to>
      <xdr:col>41</xdr:col>
      <xdr:colOff>101600</xdr:colOff>
      <xdr:row>95</xdr:row>
      <xdr:rowOff>10547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156108</xdr:rowOff>
    </xdr:from>
    <xdr:to>
      <xdr:col>36</xdr:col>
      <xdr:colOff>165100</xdr:colOff>
      <xdr:row>94</xdr:row>
      <xdr:rowOff>86258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77385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160731</xdr:rowOff>
    </xdr:from>
    <xdr:to>
      <xdr:col>85</xdr:col>
      <xdr:colOff>127000</xdr:colOff>
      <xdr:row>37</xdr:row>
      <xdr:rowOff>78054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3293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78054</xdr:rowOff>
    </xdr:from>
    <xdr:to>
      <xdr:col>81</xdr:col>
      <xdr:colOff>50800</xdr:colOff>
      <xdr:row>37</xdr:row>
      <xdr:rowOff>88798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2170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60985</xdr:rowOff>
    </xdr:from>
    <xdr:to>
      <xdr:col>76</xdr:col>
      <xdr:colOff>114300</xdr:colOff>
      <xdr:row>37</xdr:row>
      <xdr:rowOff>88798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0463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60985</xdr:rowOff>
    </xdr:from>
    <xdr:to>
      <xdr:col>71</xdr:col>
      <xdr:colOff>177800</xdr:colOff>
      <xdr:row>37</xdr:row>
      <xdr:rowOff>83122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04635"/>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109931</xdr:rowOff>
    </xdr:from>
    <xdr:to>
      <xdr:col>85</xdr:col>
      <xdr:colOff>177800</xdr:colOff>
      <xdr:row>37</xdr:row>
      <xdr:rowOff>40081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88358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27254</xdr:rowOff>
    </xdr:from>
    <xdr:to>
      <xdr:col>81</xdr:col>
      <xdr:colOff>101600</xdr:colOff>
      <xdr:row>37</xdr:row>
      <xdr:rowOff>128854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119981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37998</xdr:rowOff>
    </xdr:from>
    <xdr:to>
      <xdr:col>76</xdr:col>
      <xdr:colOff>165100</xdr:colOff>
      <xdr:row>37</xdr:row>
      <xdr:rowOff>139598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130725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10185</xdr:rowOff>
    </xdr:from>
    <xdr:to>
      <xdr:col>72</xdr:col>
      <xdr:colOff>38100</xdr:colOff>
      <xdr:row>37</xdr:row>
      <xdr:rowOff>111785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102912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32322</xdr:rowOff>
    </xdr:from>
    <xdr:to>
      <xdr:col>67</xdr:col>
      <xdr:colOff>101600</xdr:colOff>
      <xdr:row>37</xdr:row>
      <xdr:rowOff>133922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125048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50470</xdr:rowOff>
    </xdr:from>
    <xdr:to>
      <xdr:col>85</xdr:col>
      <xdr:colOff>127000</xdr:colOff>
      <xdr:row>59</xdr:row>
      <xdr:rowOff>87884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51670"/>
          <a:ext cx="838200" cy="5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34430</xdr:rowOff>
    </xdr:from>
    <xdr:to>
      <xdr:col>81</xdr:col>
      <xdr:colOff>50800</xdr:colOff>
      <xdr:row>59</xdr:row>
      <xdr:rowOff>87884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78530"/>
          <a:ext cx="889000" cy="2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19118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89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34430</xdr:rowOff>
    </xdr:from>
    <xdr:to>
      <xdr:col>76</xdr:col>
      <xdr:colOff>114300</xdr:colOff>
      <xdr:row>59</xdr:row>
      <xdr:rowOff>17628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8530"/>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123089</xdr:rowOff>
    </xdr:from>
    <xdr:to>
      <xdr:col>71</xdr:col>
      <xdr:colOff>177800</xdr:colOff>
      <xdr:row>59</xdr:row>
      <xdr:rowOff>17628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52839"/>
          <a:ext cx="889000" cy="5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154715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171120</xdr:rowOff>
    </xdr:from>
    <xdr:to>
      <xdr:col>85</xdr:col>
      <xdr:colOff>177800</xdr:colOff>
      <xdr:row>56</xdr:row>
      <xdr:rowOff>101270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86047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37084</xdr:rowOff>
    </xdr:from>
    <xdr:to>
      <xdr:col>81</xdr:col>
      <xdr:colOff>101600</xdr:colOff>
      <xdr:row>59</xdr:row>
      <xdr:rowOff>138684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129811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2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155080</xdr:rowOff>
    </xdr:from>
    <xdr:to>
      <xdr:col>76</xdr:col>
      <xdr:colOff>165100</xdr:colOff>
      <xdr:row>58</xdr:row>
      <xdr:rowOff>85230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76357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138278</xdr:rowOff>
    </xdr:from>
    <xdr:to>
      <xdr:col>72</xdr:col>
      <xdr:colOff>38100</xdr:colOff>
      <xdr:row>59</xdr:row>
      <xdr:rowOff>68428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59555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72289</xdr:rowOff>
    </xdr:from>
    <xdr:to>
      <xdr:col>67</xdr:col>
      <xdr:colOff>101600</xdr:colOff>
      <xdr:row>56</xdr:row>
      <xdr:rowOff>2439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14884</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59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14884</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59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32334</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6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156693</xdr:rowOff>
    </xdr:from>
    <xdr:to>
      <xdr:col>71</xdr:col>
      <xdr:colOff>177800</xdr:colOff>
      <xdr:row>79</xdr:row>
      <xdr:rowOff>32334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1986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135534</xdr:rowOff>
    </xdr:from>
    <xdr:to>
      <xdr:col>81</xdr:col>
      <xdr:colOff>101600</xdr:colOff>
      <xdr:row>79</xdr:row>
      <xdr:rowOff>65684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56811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0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105893</xdr:rowOff>
    </xdr:from>
    <xdr:to>
      <xdr:col>67</xdr:col>
      <xdr:colOff>101600</xdr:colOff>
      <xdr:row>70</xdr:row>
      <xdr:rowOff>36043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52570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17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76509</xdr:rowOff>
    </xdr:from>
    <xdr:to>
      <xdr:col>85</xdr:col>
      <xdr:colOff>127000</xdr:colOff>
      <xdr:row>92</xdr:row>
      <xdr:rowOff>97082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49909"/>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76509</xdr:rowOff>
    </xdr:from>
    <xdr:to>
      <xdr:col>81</xdr:col>
      <xdr:colOff>50800</xdr:colOff>
      <xdr:row>92</xdr:row>
      <xdr:rowOff>122458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4990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122458</xdr:rowOff>
    </xdr:from>
    <xdr:to>
      <xdr:col>76</xdr:col>
      <xdr:colOff>114300</xdr:colOff>
      <xdr:row>93</xdr:row>
      <xdr:rowOff>56392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895858"/>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56392</xdr:rowOff>
    </xdr:from>
    <xdr:to>
      <xdr:col>71</xdr:col>
      <xdr:colOff>177800</xdr:colOff>
      <xdr:row>93</xdr:row>
      <xdr:rowOff>99792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01242"/>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46282</xdr:rowOff>
    </xdr:from>
    <xdr:to>
      <xdr:col>85</xdr:col>
      <xdr:colOff>177800</xdr:colOff>
      <xdr:row>92</xdr:row>
      <xdr:rowOff>147882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69159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25709</xdr:rowOff>
    </xdr:from>
    <xdr:to>
      <xdr:col>81</xdr:col>
      <xdr:colOff>101600</xdr:colOff>
      <xdr:row>92</xdr:row>
      <xdr:rowOff>127309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143836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71658</xdr:rowOff>
    </xdr:from>
    <xdr:to>
      <xdr:col>76</xdr:col>
      <xdr:colOff>165100</xdr:colOff>
      <xdr:row>93</xdr:row>
      <xdr:rowOff>1808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18335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5592</xdr:rowOff>
    </xdr:from>
    <xdr:to>
      <xdr:col>72</xdr:col>
      <xdr:colOff>38100</xdr:colOff>
      <xdr:row>93</xdr:row>
      <xdr:rowOff>107192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98319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48992</xdr:rowOff>
    </xdr:from>
    <xdr:to>
      <xdr:col>67</xdr:col>
      <xdr:colOff>101600</xdr:colOff>
      <xdr:row>93</xdr:row>
      <xdr:rowOff>150592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141719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年度は水害の影響により、災害廃棄物処理や公共施設の災害復旧費などの一時的な経費が発生し、衛生費や災害復旧費が高くなっている。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148,319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特別定額給付金給付事業により大幅に増加しているが、人件費が他市より低いこと等により他団体よりも低くなっている。今後も引き続き、適正な定員管理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141,609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保育所等整備事業により増加しており、今後も障害者自立支援給付費等の扶助費の増加が見込まれるため、市単独事業の見直しにより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商工費のコストは住民一人当たり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3,619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千円であり、類似団体内平均値及び全国平均、県平均を下回っている。前年度より増加しているのは、出前・テイクアウト推進事業や子どもの未来応援チケット等が主な要因である。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消防費のコストは住民一人当たり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20,448</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千円であり、類似団体内平均値は下回っているが、全国平均、県平均を上回っている。消防ポンプ自動車の更新整備等により増加しており、今後も計画的な更新整備が続く見込みである。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53,342</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千円であり、類似団体内平均値及び全国平均、県平均を下回っている。前年度より増加しているのは、幼稚園舎改築事業や</a:t>
          </a:r>
          <a:r>
            <a:rPr kumimoji="1" lang="en-US" altLang="ja-JP" sz="1300" baseline="0">
              <a:latin typeface="ＭＳ Ｐゴシック" panose="020B0600070205080204" pitchFamily="50" charset="-128"/>
              <a:ea typeface="ＭＳ Ｐゴシック" panose="020B0600070205080204" pitchFamily="50" charset="-128"/>
            </a:rPr>
            <a:t>ICT</a:t>
          </a:r>
          <a:r>
            <a:rPr kumimoji="1" lang="ja-JP" altLang="en-US" sz="1300" baseline="0">
              <a:latin typeface="ＭＳ Ｐゴシック" panose="020B0600070205080204" pitchFamily="50" charset="-128"/>
              <a:ea typeface="ＭＳ Ｐゴシック" panose="020B0600070205080204" pitchFamily="50" charset="-128"/>
            </a:rPr>
            <a:t>環境整備事業等が主な要因である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年度の水害により、一時的な経費が発生したことから</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百万円を取り崩し、その後、平成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百万円を積み立てた。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実質単年度収支は、コロナによる事業の中止により市単独事業費が抑制されたこと等により、令和元年度に続き黒字となっている。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一般会計においては、市税は減少したものの、国庫支出金や市債による歳入の増加、財政調整基金積立金による歳出の増加があったため、結果として前年度より</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各特別会計においては、独立採算の原則があるため、適正な使用料・保険税の設定や徴収強化を図ることで、一般会計に頼らない運営をするよう努める。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31909337</v>
      </c>
      <c r="BO4" s="395"/>
      <c r="BP4" s="395"/>
      <c r="BQ4" s="395"/>
      <c r="BR4" s="395"/>
      <c r="BS4" s="395"/>
      <c r="BT4" s="395"/>
      <c r="BU4" s="396"/>
      <c r="BV4" s="394">
        <v>24073305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4.5999999999999996</v>
      </c>
      <c r="CU4" s="401"/>
      <c r="CV4" s="401"/>
      <c r="CW4" s="401"/>
      <c r="CX4" s="401"/>
      <c r="CY4" s="401"/>
      <c r="CZ4" s="401"/>
      <c r="DA4" s="402"/>
      <c r="DB4" s="400">
        <v>4.9000000000000004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31035392</v>
      </c>
      <c r="BO5" s="432"/>
      <c r="BP5" s="432"/>
      <c r="BQ5" s="432"/>
      <c r="BR5" s="432"/>
      <c r="BS5" s="432"/>
      <c r="BT5" s="432"/>
      <c r="BU5" s="433"/>
      <c r="BV5" s="431">
        <v>23165164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90.5</v>
      </c>
      <c r="CU5" s="429"/>
      <c r="CV5" s="429"/>
      <c r="CW5" s="429"/>
      <c r="CX5" s="429"/>
      <c r="CY5" s="429"/>
      <c r="CZ5" s="429"/>
      <c r="DA5" s="430"/>
      <c r="DB5" s="428">
        <v>92.5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873945</v>
      </c>
      <c r="BO6" s="432"/>
      <c r="BP6" s="432"/>
      <c r="BQ6" s="432"/>
      <c r="BR6" s="432"/>
      <c r="BS6" s="432"/>
      <c r="BT6" s="432"/>
      <c r="BU6" s="433"/>
      <c r="BV6" s="431">
        <v>908141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95.8</v>
      </c>
      <c r="CU6" s="469"/>
      <c r="CV6" s="469"/>
      <c r="CW6" s="469"/>
      <c r="CX6" s="469"/>
      <c r="CY6" s="469"/>
      <c r="CZ6" s="469"/>
      <c r="DA6" s="470"/>
      <c r="DB6" s="468">
        <v>98.8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162532</v>
      </c>
      <c r="BO7" s="432"/>
      <c r="BP7" s="432"/>
      <c r="BQ7" s="432"/>
      <c r="BR7" s="432"/>
      <c r="BS7" s="432"/>
      <c r="BT7" s="432"/>
      <c r="BU7" s="433"/>
      <c r="BV7" s="431">
        <v>173321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15549336</v>
      </c>
      <c r="CU7" s="432"/>
      <c r="CV7" s="432"/>
      <c r="CW7" s="432"/>
      <c r="CX7" s="432"/>
      <c r="CY7" s="432"/>
      <c r="CZ7" s="432"/>
      <c r="DA7" s="433"/>
      <c r="DB7" s="431">
        <v>15146997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711413</v>
      </c>
      <c r="BO8" s="432"/>
      <c r="BP8" s="432"/>
      <c r="BQ8" s="432"/>
      <c r="BR8" s="432"/>
      <c r="BS8" s="432"/>
      <c r="BT8" s="432"/>
      <c r="BU8" s="433"/>
      <c r="BV8" s="431">
        <v>734820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0.74</v>
      </c>
      <c r="CU8" s="472"/>
      <c r="CV8" s="472"/>
      <c r="CW8" s="472"/>
      <c r="CX8" s="472"/>
      <c r="CY8" s="472"/>
      <c r="CZ8" s="472"/>
      <c r="DA8" s="473"/>
      <c r="DB8" s="471">
        <v>0.73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60834</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-23407</v>
      </c>
      <c r="BO9" s="432"/>
      <c r="BP9" s="432"/>
      <c r="BQ9" s="432"/>
      <c r="BR9" s="432"/>
      <c r="BS9" s="432"/>
      <c r="BT9" s="432"/>
      <c r="BU9" s="433"/>
      <c r="BV9" s="431">
        <v>112412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16</v>
      </c>
      <c r="CU9" s="429"/>
      <c r="CV9" s="429"/>
      <c r="CW9" s="429"/>
      <c r="CX9" s="429"/>
      <c r="CY9" s="429"/>
      <c r="CZ9" s="429"/>
      <c r="DA9" s="430"/>
      <c r="DB9" s="428">
        <v>16.399999999999999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61483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200397</v>
      </c>
      <c r="BO10" s="432"/>
      <c r="BP10" s="432"/>
      <c r="BQ10" s="432"/>
      <c r="BR10" s="432"/>
      <c r="BS10" s="432"/>
      <c r="BT10" s="432"/>
      <c r="BU10" s="433"/>
      <c r="BV10" s="431">
        <v>439</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62570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57040</v>
      </c>
      <c r="S13" s="516"/>
      <c r="T13" s="516"/>
      <c r="U13" s="516"/>
      <c r="V13" s="517"/>
      <c r="W13" s="447" t="s">
        <v>139</v>
      </c>
      <c r="X13" s="448"/>
      <c r="Y13" s="448"/>
      <c r="Z13" s="448"/>
      <c r="AA13" s="448"/>
      <c r="AB13" s="438"/>
      <c r="AC13" s="482">
        <v>1608</v>
      </c>
      <c r="AD13" s="483"/>
      <c r="AE13" s="483"/>
      <c r="AF13" s="483"/>
      <c r="AG13" s="525"/>
      <c r="AH13" s="482">
        <v>1908</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176990</v>
      </c>
      <c r="BO13" s="432"/>
      <c r="BP13" s="432"/>
      <c r="BQ13" s="432"/>
      <c r="BR13" s="432"/>
      <c r="BS13" s="432"/>
      <c r="BT13" s="432"/>
      <c r="BU13" s="433"/>
      <c r="BV13" s="431">
        <v>112851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10.199999999999999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63046</v>
      </c>
      <c r="S14" s="516"/>
      <c r="T14" s="516"/>
      <c r="U14" s="516"/>
      <c r="V14" s="517"/>
      <c r="W14" s="421"/>
      <c r="X14" s="422"/>
      <c r="Y14" s="422"/>
      <c r="Z14" s="422"/>
      <c r="AA14" s="422"/>
      <c r="AB14" s="411"/>
      <c r="AC14" s="518">
        <v>5.8</v>
      </c>
      <c r="AD14" s="519"/>
      <c r="AE14" s="519"/>
      <c r="AF14" s="519"/>
      <c r="AG14" s="520"/>
      <c r="AH14" s="518">
        <v>6.1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74.3</v>
      </c>
      <c r="CU14" s="530"/>
      <c r="CV14" s="530"/>
      <c r="CW14" s="530"/>
      <c r="CX14" s="530"/>
      <c r="CY14" s="530"/>
      <c r="CZ14" s="530"/>
      <c r="DA14" s="531"/>
      <c r="DB14" s="529">
        <v>84.8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57770</v>
      </c>
      <c r="S15" s="516"/>
      <c r="T15" s="516"/>
      <c r="U15" s="516"/>
      <c r="V15" s="517"/>
      <c r="W15" s="447" t="s">
        <v>146</v>
      </c>
      <c r="X15" s="448"/>
      <c r="Y15" s="448"/>
      <c r="Z15" s="448"/>
      <c r="AA15" s="448"/>
      <c r="AB15" s="438"/>
      <c r="AC15" s="482">
        <v>10396</v>
      </c>
      <c r="AD15" s="483"/>
      <c r="AE15" s="483"/>
      <c r="AF15" s="483"/>
      <c r="AG15" s="525"/>
      <c r="AH15" s="482">
        <v>12319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8858633</v>
      </c>
      <c r="BO15" s="395"/>
      <c r="BP15" s="395"/>
      <c r="BQ15" s="395"/>
      <c r="BR15" s="395"/>
      <c r="BS15" s="395"/>
      <c r="BT15" s="395"/>
      <c r="BU15" s="396"/>
      <c r="BV15" s="394">
        <v>8670374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37.4</v>
      </c>
      <c r="AD16" s="519"/>
      <c r="AE16" s="519"/>
      <c r="AF16" s="519"/>
      <c r="AG16" s="520"/>
      <c r="AH16" s="518">
        <v>39.1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12210488</v>
      </c>
      <c r="BO16" s="432"/>
      <c r="BP16" s="432"/>
      <c r="BQ16" s="432"/>
      <c r="BR16" s="432"/>
      <c r="BS16" s="432"/>
      <c r="BT16" s="432"/>
      <c r="BU16" s="433"/>
      <c r="BV16" s="431">
        <v>11751927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15792</v>
      </c>
      <c r="AD17" s="483"/>
      <c r="AE17" s="483"/>
      <c r="AF17" s="483"/>
      <c r="AG17" s="525"/>
      <c r="AH17" s="482">
        <v>17249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11238606</v>
      </c>
      <c r="BO17" s="432"/>
      <c r="BP17" s="432"/>
      <c r="BQ17" s="432"/>
      <c r="BR17" s="432"/>
      <c r="BS17" s="432"/>
      <c r="BT17" s="432"/>
      <c r="BU17" s="433"/>
      <c r="BV17" s="431">
        <v>11112087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123.64</v>
      </c>
      <c r="M18" s="547"/>
      <c r="N18" s="547"/>
      <c r="O18" s="547"/>
      <c r="P18" s="547"/>
      <c r="Q18" s="547"/>
      <c r="R18" s="548"/>
      <c r="S18" s="548"/>
      <c r="T18" s="548"/>
      <c r="U18" s="548"/>
      <c r="V18" s="549"/>
      <c r="W18" s="449"/>
      <c r="X18" s="450"/>
      <c r="Y18" s="450"/>
      <c r="Z18" s="450"/>
      <c r="AA18" s="450"/>
      <c r="AB18" s="441"/>
      <c r="AC18" s="550">
        <v>56.8</v>
      </c>
      <c r="AD18" s="551"/>
      <c r="AE18" s="551"/>
      <c r="AF18" s="551"/>
      <c r="AG18" s="552"/>
      <c r="AH18" s="550">
        <v>54.8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14030352</v>
      </c>
      <c r="BO18" s="432"/>
      <c r="BP18" s="432"/>
      <c r="BQ18" s="432"/>
      <c r="BR18" s="432"/>
      <c r="BS18" s="432"/>
      <c r="BT18" s="432"/>
      <c r="BU18" s="433"/>
      <c r="BV18" s="431">
        <v>14275254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492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17486341</v>
      </c>
      <c r="BO19" s="432"/>
      <c r="BP19" s="432"/>
      <c r="BQ19" s="432"/>
      <c r="BR19" s="432"/>
      <c r="BS19" s="432"/>
      <c r="BT19" s="432"/>
      <c r="BU19" s="433"/>
      <c r="BV19" s="431">
        <v>17442166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22289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30839828</v>
      </c>
      <c r="BO23" s="432"/>
      <c r="BP23" s="432"/>
      <c r="BQ23" s="432"/>
      <c r="BR23" s="432"/>
      <c r="BS23" s="432"/>
      <c r="BT23" s="432"/>
      <c r="BU23" s="433"/>
      <c r="BV23" s="431">
        <v>30986718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7830</v>
      </c>
      <c r="R24" s="483"/>
      <c r="S24" s="483"/>
      <c r="T24" s="483"/>
      <c r="U24" s="483"/>
      <c r="V24" s="525"/>
      <c r="W24" s="584"/>
      <c r="X24" s="572"/>
      <c r="Y24" s="573"/>
      <c r="Z24" s="481" t="s">
        <v>170</v>
      </c>
      <c r="AA24" s="461"/>
      <c r="AB24" s="461"/>
      <c r="AC24" s="461"/>
      <c r="AD24" s="461"/>
      <c r="AE24" s="461"/>
      <c r="AF24" s="461"/>
      <c r="AG24" s="462"/>
      <c r="AH24" s="482">
        <v>432</v>
      </c>
      <c r="AI24" s="483"/>
      <c r="AJ24" s="483"/>
      <c r="AK24" s="483"/>
      <c r="AL24" s="525"/>
      <c r="AM24" s="482">
        <v>1296000</v>
      </c>
      <c r="AN24" s="483"/>
      <c r="AO24" s="483"/>
      <c r="AP24" s="483"/>
      <c r="AQ24" s="483"/>
      <c r="AR24" s="525"/>
      <c r="AS24" s="482">
        <v>3000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22637439</v>
      </c>
      <c r="BO24" s="432"/>
      <c r="BP24" s="432"/>
      <c r="BQ24" s="432"/>
      <c r="BR24" s="432"/>
      <c r="BS24" s="432"/>
      <c r="BT24" s="432"/>
      <c r="BU24" s="433"/>
      <c r="BV24" s="431">
        <v>23152016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6480</v>
      </c>
      <c r="R25" s="483"/>
      <c r="S25" s="483"/>
      <c r="T25" s="483"/>
      <c r="U25" s="483"/>
      <c r="V25" s="525"/>
      <c r="W25" s="584"/>
      <c r="X25" s="572"/>
      <c r="Y25" s="573"/>
      <c r="Z25" s="481" t="s">
        <v>173</v>
      </c>
      <c r="AA25" s="461"/>
      <c r="AB25" s="461"/>
      <c r="AC25" s="461"/>
      <c r="AD25" s="461"/>
      <c r="AE25" s="461"/>
      <c r="AF25" s="461"/>
      <c r="AG25" s="462"/>
      <c r="AH25" s="482" t="s">
        <v>127</v>
      </c>
      <c r="AI25" s="483"/>
      <c r="AJ25" s="483"/>
      <c r="AK25" s="483"/>
      <c r="AL25" s="525"/>
      <c r="AM25" s="482" t="s">
        <v>127</v>
      </c>
      <c r="AN25" s="483"/>
      <c r="AO25" s="483"/>
      <c r="AP25" s="483"/>
      <c r="AQ25" s="483"/>
      <c r="AR25" s="525"/>
      <c r="AS25" s="482" t="s">
        <v>127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2859586</v>
      </c>
      <c r="BO25" s="395"/>
      <c r="BP25" s="395"/>
      <c r="BQ25" s="395"/>
      <c r="BR25" s="395"/>
      <c r="BS25" s="395"/>
      <c r="BT25" s="395"/>
      <c r="BU25" s="396"/>
      <c r="BV25" s="394">
        <v>2386662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5940</v>
      </c>
      <c r="R26" s="483"/>
      <c r="S26" s="483"/>
      <c r="T26" s="483"/>
      <c r="U26" s="483"/>
      <c r="V26" s="525"/>
      <c r="W26" s="584"/>
      <c r="X26" s="572"/>
      <c r="Y26" s="573"/>
      <c r="Z26" s="481" t="s">
        <v>176</v>
      </c>
      <c r="AA26" s="594"/>
      <c r="AB26" s="594"/>
      <c r="AC26" s="594"/>
      <c r="AD26" s="594"/>
      <c r="AE26" s="594"/>
      <c r="AF26" s="594"/>
      <c r="AG26" s="595"/>
      <c r="AH26" s="482">
        <v>2</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4600</v>
      </c>
      <c r="R27" s="483"/>
      <c r="S27" s="483"/>
      <c r="T27" s="483"/>
      <c r="U27" s="483"/>
      <c r="V27" s="525"/>
      <c r="W27" s="584"/>
      <c r="X27" s="572"/>
      <c r="Y27" s="573"/>
      <c r="Z27" s="481" t="s">
        <v>181</v>
      </c>
      <c r="AA27" s="461"/>
      <c r="AB27" s="461"/>
      <c r="AC27" s="461"/>
      <c r="AD27" s="461"/>
      <c r="AE27" s="461"/>
      <c r="AF27" s="461"/>
      <c r="AG27" s="462"/>
      <c r="AH27" s="482">
        <v>23</v>
      </c>
      <c r="AI27" s="483"/>
      <c r="AJ27" s="483"/>
      <c r="AK27" s="483"/>
      <c r="AL27" s="525"/>
      <c r="AM27" s="482">
        <v>66478</v>
      </c>
      <c r="AN27" s="483"/>
      <c r="AO27" s="483"/>
      <c r="AP27" s="483"/>
      <c r="AQ27" s="483"/>
      <c r="AR27" s="525"/>
      <c r="AS27" s="482">
        <v>2890</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687242</v>
      </c>
      <c r="BO27" s="608"/>
      <c r="BP27" s="608"/>
      <c r="BQ27" s="608"/>
      <c r="BR27" s="608"/>
      <c r="BS27" s="608"/>
      <c r="BT27" s="608"/>
      <c r="BU27" s="609"/>
      <c r="BV27" s="607">
        <v>687242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4250</v>
      </c>
      <c r="R28" s="483"/>
      <c r="S28" s="483"/>
      <c r="T28" s="483"/>
      <c r="U28" s="483"/>
      <c r="V28" s="525"/>
      <c r="W28" s="584"/>
      <c r="X28" s="572"/>
      <c r="Y28" s="573"/>
      <c r="Z28" s="481" t="s">
        <v>184</v>
      </c>
      <c r="AA28" s="461"/>
      <c r="AB28" s="461"/>
      <c r="AC28" s="461"/>
      <c r="AD28" s="461"/>
      <c r="AE28" s="461"/>
      <c r="AF28" s="461"/>
      <c r="AG28" s="462"/>
      <c r="AH28" s="482" t="s">
        <v>127</v>
      </c>
      <c r="AI28" s="483"/>
      <c r="AJ28" s="483"/>
      <c r="AK28" s="483"/>
      <c r="AL28" s="525"/>
      <c r="AM28" s="482" t="s">
        <v>127</v>
      </c>
      <c r="AN28" s="483"/>
      <c r="AO28" s="483"/>
      <c r="AP28" s="483"/>
      <c r="AQ28" s="483"/>
      <c r="AR28" s="525"/>
      <c r="AS28" s="482" t="s">
        <v>127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2752819</v>
      </c>
      <c r="BO28" s="395"/>
      <c r="BP28" s="395"/>
      <c r="BQ28" s="395"/>
      <c r="BR28" s="395"/>
      <c r="BS28" s="395"/>
      <c r="BT28" s="395"/>
      <c r="BU28" s="396"/>
      <c r="BV28" s="394">
        <v>2552422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20</v>
      </c>
      <c r="M29" s="483"/>
      <c r="N29" s="483"/>
      <c r="O29" s="483"/>
      <c r="P29" s="525"/>
      <c r="Q29" s="482">
        <v>4000</v>
      </c>
      <c r="R29" s="483"/>
      <c r="S29" s="483"/>
      <c r="T29" s="483"/>
      <c r="U29" s="483"/>
      <c r="V29" s="525"/>
      <c r="W29" s="585"/>
      <c r="X29" s="586"/>
      <c r="Y29" s="587"/>
      <c r="Z29" s="481" t="s">
        <v>187</v>
      </c>
      <c r="AA29" s="461"/>
      <c r="AB29" s="461"/>
      <c r="AC29" s="461"/>
      <c r="AD29" s="461"/>
      <c r="AE29" s="461"/>
      <c r="AF29" s="461"/>
      <c r="AG29" s="462"/>
      <c r="AH29" s="482">
        <v>455</v>
      </c>
      <c r="AI29" s="483"/>
      <c r="AJ29" s="483"/>
      <c r="AK29" s="483"/>
      <c r="AL29" s="525"/>
      <c r="AM29" s="482">
        <v>1362478</v>
      </c>
      <c r="AN29" s="483"/>
      <c r="AO29" s="483"/>
      <c r="AP29" s="483"/>
      <c r="AQ29" s="483"/>
      <c r="AR29" s="525"/>
      <c r="AS29" s="482">
        <v>2994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691006</v>
      </c>
      <c r="BO29" s="432"/>
      <c r="BP29" s="432"/>
      <c r="BQ29" s="432"/>
      <c r="BR29" s="432"/>
      <c r="BS29" s="432"/>
      <c r="BT29" s="432"/>
      <c r="BU29" s="433"/>
      <c r="BV29" s="431">
        <v>690829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1744812</v>
      </c>
      <c r="BO30" s="608"/>
      <c r="BP30" s="608"/>
      <c r="BQ30" s="608"/>
      <c r="BR30" s="608"/>
      <c r="BS30" s="608"/>
      <c r="BT30" s="608"/>
      <c r="BU30" s="609"/>
      <c r="BV30" s="607">
        <v>1721519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茨城県市町村総合事務組合　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水海道あすなろの里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茨城県市町村総合事務組合　県民交通災害共済事業特別会計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茨城租税債権管理機構　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茨城県後期高齢者医療広域連合　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茨城県後期高齢者医療広域連合　後期高齢医療特別会計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常総衛生組合　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常総地方広域市町村圏事務組合　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茨城西南地方広域市町村圏事務組合　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茨城西南地方広域市町村圏事務組合　利根老人ホーム事業特別会計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茨城西南広域市町村圏事務組合　特殊湛水防除事業特別会計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GxZr4wcUogUifMbPyS0BlOCVCvgg1UJjcQfo7FSTyXHmaLcwxO1qRgb50ChAufLg/s/syD26il73I8G3b3EAw==" saltValue="5KbQfFzCbGmwGMxpBox7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555</v>
      </c>
      <c r="D34" s="1212"/>
      <c r="E34" s="1213"/>
      <c r="F34" s="32">
        <v>3.68</v>
      </c>
      <c r="G34" s="33">
        <v>4.4800000000000004</v>
      </c>
      <c r="H34" s="33">
        <v>5.0999999999999996</v>
      </c>
      <c r="I34" s="33">
        <v>5.48</v>
      </c>
      <c r="J34" s="34">
        <v>5.87</v>
      </c>
      <c r="K34" s="22"/>
      <c r="L34" s="22"/>
      <c r="M34" s="22"/>
      <c r="N34" s="22"/>
      <c r="O34" s="22"/>
      <c r="P34" s="22"/>
    </row>
    <row r="35" spans="1:16" ht="39" customHeight="1" x14ac:dyDescent="0.15">
      <c r="A35" s="22"/>
      <c r="B35" s="35"/>
      <c r="C35" s="1206" t="s">
        <v>556</v>
      </c>
      <c r="D35" s="1207"/>
      <c r="E35" s="1208"/>
      <c r="F35" s="36">
        <v>6.8</v>
      </c>
      <c r="G35" s="37">
        <v>5.24</v>
      </c>
      <c r="H35" s="37">
        <v>4.1100000000000003</v>
      </c>
      <c r="I35" s="37">
        <v>4.8499999999999996</v>
      </c>
      <c r="J35" s="38">
        <v>4.57</v>
      </c>
      <c r="K35" s="22"/>
      <c r="L35" s="22"/>
      <c r="M35" s="22"/>
      <c r="N35" s="22"/>
      <c r="O35" s="22"/>
      <c r="P35" s="22"/>
    </row>
    <row r="36" spans="1:16" ht="39" customHeight="1" x14ac:dyDescent="0.15">
      <c r="A36" s="22"/>
      <c r="B36" s="35"/>
      <c r="C36" s="1206" t="s">
        <v>557</v>
      </c>
      <c r="D36" s="1207"/>
      <c r="E36" s="1208"/>
      <c r="F36" s="36" t="s">
        <v>506</v>
      </c>
      <c r="G36" s="37" t="s">
        <v>506</v>
      </c>
      <c r="H36" s="37" t="s">
        <v>506</v>
      </c>
      <c r="I36" s="37" t="s">
        <v>506</v>
      </c>
      <c r="J36" s="38">
        <v>1.7</v>
      </c>
      <c r="K36" s="22"/>
      <c r="L36" s="22"/>
      <c r="M36" s="22"/>
      <c r="N36" s="22"/>
      <c r="O36" s="22"/>
      <c r="P36" s="22"/>
    </row>
    <row r="37" spans="1:16" ht="39" customHeight="1" x14ac:dyDescent="0.15">
      <c r="A37" s="22"/>
      <c r="B37" s="35"/>
      <c r="C37" s="1206" t="s">
        <v>558</v>
      </c>
      <c r="D37" s="1207"/>
      <c r="E37" s="1208"/>
      <c r="F37" s="36">
        <v>0.45</v>
      </c>
      <c r="G37" s="37">
        <v>0.31</v>
      </c>
      <c r="H37" s="37">
        <v>0.42</v>
      </c>
      <c r="I37" s="37">
        <v>0.26</v>
      </c>
      <c r="J37" s="38">
        <v>0.81</v>
      </c>
      <c r="K37" s="22"/>
      <c r="L37" s="22"/>
      <c r="M37" s="22"/>
      <c r="N37" s="22"/>
      <c r="O37" s="22"/>
      <c r="P37" s="22"/>
    </row>
    <row r="38" spans="1:16" ht="39" customHeight="1" x14ac:dyDescent="0.15">
      <c r="A38" s="22"/>
      <c r="B38" s="35"/>
      <c r="C38" s="1206" t="s">
        <v>559</v>
      </c>
      <c r="D38" s="1207"/>
      <c r="E38" s="1208"/>
      <c r="F38" s="36">
        <v>0.86</v>
      </c>
      <c r="G38" s="37">
        <v>0.12</v>
      </c>
      <c r="H38" s="37">
        <v>0.06</v>
      </c>
      <c r="I38" s="37">
        <v>0.23</v>
      </c>
      <c r="J38" s="38">
        <v>0.68</v>
      </c>
      <c r="K38" s="22"/>
      <c r="L38" s="22"/>
      <c r="M38" s="22"/>
      <c r="N38" s="22"/>
      <c r="O38" s="22"/>
      <c r="P38" s="22"/>
    </row>
    <row r="39" spans="1:16" ht="39" customHeight="1" x14ac:dyDescent="0.15">
      <c r="A39" s="22"/>
      <c r="B39" s="35"/>
      <c r="C39" s="1206" t="s">
        <v>560</v>
      </c>
      <c r="D39" s="1207"/>
      <c r="E39" s="1208"/>
      <c r="F39" s="36">
        <v>0</v>
      </c>
      <c r="G39" s="37">
        <v>0</v>
      </c>
      <c r="H39" s="37">
        <v>0</v>
      </c>
      <c r="I39" s="37">
        <v>0.03</v>
      </c>
      <c r="J39" s="38">
        <v>0.05</v>
      </c>
      <c r="K39" s="22"/>
      <c r="L39" s="22"/>
      <c r="M39" s="22"/>
      <c r="N39" s="22"/>
      <c r="O39" s="22"/>
      <c r="P39" s="22"/>
    </row>
    <row r="40" spans="1:16" ht="39" customHeight="1" x14ac:dyDescent="0.15">
      <c r="A40" s="22"/>
      <c r="B40" s="35"/>
      <c r="C40" s="1206" t="s">
        <v>561</v>
      </c>
      <c r="D40" s="1207"/>
      <c r="E40" s="1208"/>
      <c r="F40" s="36">
        <v>0.02</v>
      </c>
      <c r="G40" s="37">
        <v>7.0000000000000007E-2</v>
      </c>
      <c r="H40" s="37">
        <v>0.02</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563</v>
      </c>
      <c r="D43" s="1210"/>
      <c r="E43" s="1211"/>
      <c r="F43" s="41">
        <v>0.42</v>
      </c>
      <c r="G43" s="42">
        <v>0.24</v>
      </c>
      <c r="H43" s="42">
        <v>0.25</v>
      </c>
      <c r="I43" s="42">
        <v>0.76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oUOmhi8Gt0ryhoPxC+CSSguxQZsuBdu+yC1zEc0txUe+KQ6dVuWPzTvsXWPrxE2tMUocEfQ0BWdwD6ukSXQA==" saltValue="MnxuFEEbVlR3FNwiYwsJ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2662</v>
      </c>
      <c r="L45" s="60">
        <v>2741</v>
      </c>
      <c r="M45" s="60">
        <v>2928</v>
      </c>
      <c r="N45" s="60">
        <v>2991</v>
      </c>
      <c r="O45" s="61">
        <v>2929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656</v>
      </c>
      <c r="L48" s="64">
        <v>645</v>
      </c>
      <c r="M48" s="64">
        <v>658</v>
      </c>
      <c r="N48" s="64">
        <v>661</v>
      </c>
      <c r="O48" s="65">
        <v>477</v>
      </c>
      <c r="P48" s="48"/>
      <c r="Q48" s="48"/>
      <c r="R48" s="48"/>
      <c r="S48" s="48"/>
      <c r="T48" s="48"/>
      <c r="U48" s="48"/>
    </row>
    <row r="49" spans="1:21" ht="30.75" customHeight="1" x14ac:dyDescent="0.15">
      <c r="A49" s="48"/>
      <c r="B49" s="1216"/>
      <c r="C49" s="1217"/>
      <c r="D49" s="62"/>
      <c r="E49" s="1222" t="s">
        <v>16</v>
      </c>
      <c r="F49" s="1222"/>
      <c r="G49" s="1222"/>
      <c r="H49" s="1222"/>
      <c r="I49" s="1222"/>
      <c r="J49" s="1223"/>
      <c r="K49" s="63">
        <v>260</v>
      </c>
      <c r="L49" s="64">
        <v>264</v>
      </c>
      <c r="M49" s="64">
        <v>270</v>
      </c>
      <c r="N49" s="64">
        <v>266</v>
      </c>
      <c r="O49" s="65">
        <v>277</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v>0</v>
      </c>
      <c r="M51" s="64">
        <v>0</v>
      </c>
      <c r="N51" s="64">
        <v>0</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2385</v>
      </c>
      <c r="L52" s="64">
        <v>2453</v>
      </c>
      <c r="M52" s="64">
        <v>2510</v>
      </c>
      <c r="N52" s="64">
        <v>2536</v>
      </c>
      <c r="O52" s="65">
        <v>2502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1193</v>
      </c>
      <c r="L53" s="69">
        <v>1197</v>
      </c>
      <c r="M53" s="69">
        <v>1346</v>
      </c>
      <c r="N53" s="69">
        <v>1382</v>
      </c>
      <c r="O53" s="70">
        <v>1181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589</v>
      </c>
      <c r="L57" s="84" t="s">
        <v>589</v>
      </c>
      <c r="M57" s="84" t="s">
        <v>589</v>
      </c>
      <c r="N57" s="84" t="s">
        <v>589</v>
      </c>
      <c r="O57" s="85" t="s">
        <v>589</v>
      </c>
    </row>
    <row r="58" spans="1:21" ht="31.5" customHeight="1" thickBot="1" x14ac:dyDescent="0.2">
      <c r="B58" s="1232"/>
      <c r="C58" s="1233"/>
      <c r="D58" s="1237" t="s">
        <v>27</v>
      </c>
      <c r="E58" s="1238"/>
      <c r="F58" s="1238"/>
      <c r="G58" s="1238"/>
      <c r="H58" s="1238"/>
      <c r="I58" s="1238"/>
      <c r="J58" s="123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P4c0/cAGCJoR9qT/gPk+CnBNAjyvwhrU7+ZF0GtAiNby5xa4KAlLwopYvljbkWFdQOznCzRI9J1zvE275+kjQ==" saltValue="XdoIqd8s1Fp1A93j8a+S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6" zoomScale="70" zoomScaleNormal="70" zoomScaleSheetLayoutView="100" workbookViewId="0">
      <selection activeCell="P39" sqref="P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32449</v>
      </c>
      <c r="J41" s="104">
        <v>31987</v>
      </c>
      <c r="K41" s="104">
        <v>31758</v>
      </c>
      <c r="L41" s="104">
        <v>30987</v>
      </c>
      <c r="M41" s="105">
        <v>30840</v>
      </c>
    </row>
    <row r="42" spans="2:13" ht="27.75" customHeight="1" x14ac:dyDescent="0.15">
      <c r="B42" s="1242"/>
      <c r="C42" s="1243"/>
      <c r="D42" s="106"/>
      <c r="E42" s="1248" t="s">
        <v>32</v>
      </c>
      <c r="F42" s="1248"/>
      <c r="G42" s="1248"/>
      <c r="H42" s="1249"/>
      <c r="I42" s="107">
        <v>234</v>
      </c>
      <c r="J42" s="108">
        <v>211</v>
      </c>
      <c r="K42" s="108">
        <v>185</v>
      </c>
      <c r="L42" s="108">
        <v>160</v>
      </c>
      <c r="M42" s="109">
        <v>134</v>
      </c>
    </row>
    <row r="43" spans="2:13" ht="27.75" customHeight="1" x14ac:dyDescent="0.15">
      <c r="B43" s="1242"/>
      <c r="C43" s="1243"/>
      <c r="D43" s="106"/>
      <c r="E43" s="1248" t="s">
        <v>33</v>
      </c>
      <c r="F43" s="1248"/>
      <c r="G43" s="1248"/>
      <c r="H43" s="1249"/>
      <c r="I43" s="107">
        <v>9671</v>
      </c>
      <c r="J43" s="108">
        <v>9777</v>
      </c>
      <c r="K43" s="108">
        <v>9710</v>
      </c>
      <c r="L43" s="108">
        <v>9977</v>
      </c>
      <c r="M43" s="109">
        <v>9330</v>
      </c>
    </row>
    <row r="44" spans="2:13" ht="27.75" customHeight="1" x14ac:dyDescent="0.15">
      <c r="B44" s="1242"/>
      <c r="C44" s="1243"/>
      <c r="D44" s="106"/>
      <c r="E44" s="1248" t="s">
        <v>34</v>
      </c>
      <c r="F44" s="1248"/>
      <c r="G44" s="1248"/>
      <c r="H44" s="1249"/>
      <c r="I44" s="107">
        <v>1815</v>
      </c>
      <c r="J44" s="108">
        <v>1536</v>
      </c>
      <c r="K44" s="108">
        <v>1438</v>
      </c>
      <c r="L44" s="108">
        <v>1259</v>
      </c>
      <c r="M44" s="109">
        <v>1202</v>
      </c>
    </row>
    <row r="45" spans="2:13" ht="27.75" customHeight="1" x14ac:dyDescent="0.15">
      <c r="B45" s="1242"/>
      <c r="C45" s="1243"/>
      <c r="D45" s="106"/>
      <c r="E45" s="1248" t="s">
        <v>35</v>
      </c>
      <c r="F45" s="1248"/>
      <c r="G45" s="1248"/>
      <c r="H45" s="1249"/>
      <c r="I45" s="107">
        <v>4699</v>
      </c>
      <c r="J45" s="108">
        <v>4692</v>
      </c>
      <c r="K45" s="108">
        <v>4525</v>
      </c>
      <c r="L45" s="108">
        <v>4534</v>
      </c>
      <c r="M45" s="109">
        <v>4365</v>
      </c>
    </row>
    <row r="46" spans="2:13" ht="27.75" customHeight="1" x14ac:dyDescent="0.15">
      <c r="B46" s="1242"/>
      <c r="C46" s="1243"/>
      <c r="D46" s="110"/>
      <c r="E46" s="1248" t="s">
        <v>36</v>
      </c>
      <c r="F46" s="1248"/>
      <c r="G46" s="1248"/>
      <c r="H46" s="1249"/>
      <c r="I46" s="107">
        <v>36</v>
      </c>
      <c r="J46" s="108">
        <v>21</v>
      </c>
      <c r="K46" s="108">
        <v>11</v>
      </c>
      <c r="L46" s="108">
        <v>21</v>
      </c>
      <c r="M46" s="109">
        <v>11</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5394</v>
      </c>
      <c r="J50" s="108">
        <v>5543</v>
      </c>
      <c r="K50" s="108">
        <v>5385</v>
      </c>
      <c r="L50" s="108">
        <v>5442</v>
      </c>
      <c r="M50" s="109">
        <v>5709</v>
      </c>
    </row>
    <row r="51" spans="2:13" ht="27.75" customHeight="1" x14ac:dyDescent="0.15">
      <c r="B51" s="1242"/>
      <c r="C51" s="1243"/>
      <c r="D51" s="106"/>
      <c r="E51" s="1248" t="s">
        <v>42</v>
      </c>
      <c r="F51" s="1248"/>
      <c r="G51" s="1248"/>
      <c r="H51" s="1249"/>
      <c r="I51" s="107">
        <v>1240</v>
      </c>
      <c r="J51" s="108">
        <v>1216</v>
      </c>
      <c r="K51" s="108">
        <v>1150</v>
      </c>
      <c r="L51" s="108">
        <v>1082</v>
      </c>
      <c r="M51" s="109">
        <v>928</v>
      </c>
    </row>
    <row r="52" spans="2:13" ht="27.75" customHeight="1" x14ac:dyDescent="0.15">
      <c r="B52" s="1244"/>
      <c r="C52" s="1245"/>
      <c r="D52" s="106"/>
      <c r="E52" s="1248" t="s">
        <v>43</v>
      </c>
      <c r="F52" s="1248"/>
      <c r="G52" s="1248"/>
      <c r="H52" s="1249"/>
      <c r="I52" s="107">
        <v>30333</v>
      </c>
      <c r="J52" s="108">
        <v>30388</v>
      </c>
      <c r="K52" s="108">
        <v>30179</v>
      </c>
      <c r="L52" s="108">
        <v>29604</v>
      </c>
      <c r="M52" s="109">
        <v>29449</v>
      </c>
    </row>
    <row r="53" spans="2:13" ht="27.75" customHeight="1" thickBot="1" x14ac:dyDescent="0.2">
      <c r="B53" s="1255" t="s">
        <v>44</v>
      </c>
      <c r="C53" s="1256"/>
      <c r="D53" s="113"/>
      <c r="E53" s="1257" t="s">
        <v>45</v>
      </c>
      <c r="F53" s="1257"/>
      <c r="G53" s="1257"/>
      <c r="H53" s="1258"/>
      <c r="I53" s="114">
        <v>11937</v>
      </c>
      <c r="J53" s="115">
        <v>11076</v>
      </c>
      <c r="K53" s="115">
        <v>10913</v>
      </c>
      <c r="L53" s="115">
        <v>10810</v>
      </c>
      <c r="M53" s="116">
        <v>9796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Q3JbIVTAakrWo6aZA8YidApg+57sIBtgp7pU93xacP3aeG+VmiH01mwWIixqK0ePSh6OVxL2GFus1Q1J2wxA==" saltValue="yMrro9jXU6V6jGUtzthu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6"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2552</v>
      </c>
      <c r="G55" s="128">
        <v>2552</v>
      </c>
      <c r="H55" s="129">
        <v>2753</v>
      </c>
    </row>
    <row r="56" spans="2:8" ht="52.5" customHeight="1" x14ac:dyDescent="0.15">
      <c r="B56" s="130"/>
      <c r="C56" s="1269" t="s">
        <v>49</v>
      </c>
      <c r="D56" s="1269"/>
      <c r="E56" s="1270"/>
      <c r="F56" s="131">
        <v>691</v>
      </c>
      <c r="G56" s="131">
        <v>691</v>
      </c>
      <c r="H56" s="132">
        <v>691</v>
      </c>
    </row>
    <row r="57" spans="2:8" ht="53.25" customHeight="1" x14ac:dyDescent="0.15">
      <c r="B57" s="130"/>
      <c r="C57" s="1271" t="s">
        <v>50</v>
      </c>
      <c r="D57" s="1271"/>
      <c r="E57" s="1272"/>
      <c r="F57" s="133">
        <v>1714</v>
      </c>
      <c r="G57" s="133">
        <v>1722</v>
      </c>
      <c r="H57" s="134">
        <v>1745</v>
      </c>
    </row>
    <row r="58" spans="2:8" ht="45.75" customHeight="1" x14ac:dyDescent="0.15">
      <c r="B58" s="135"/>
      <c r="C58" s="1259" t="s">
        <v>590</v>
      </c>
      <c r="D58" s="1260"/>
      <c r="E58" s="1261"/>
      <c r="F58" s="136">
        <v>1119</v>
      </c>
      <c r="G58" s="136">
        <v>1120</v>
      </c>
      <c r="H58" s="137">
        <v>1120</v>
      </c>
    </row>
    <row r="59" spans="2:8" ht="45.75" customHeight="1" x14ac:dyDescent="0.15">
      <c r="B59" s="135"/>
      <c r="C59" s="1259" t="s">
        <v>591</v>
      </c>
      <c r="D59" s="1260"/>
      <c r="E59" s="1261"/>
      <c r="F59" s="136">
        <v>389</v>
      </c>
      <c r="G59" s="136">
        <v>389</v>
      </c>
      <c r="H59" s="137">
        <v>389</v>
      </c>
    </row>
    <row r="60" spans="2:8" ht="45.75" customHeight="1" x14ac:dyDescent="0.15">
      <c r="B60" s="135"/>
      <c r="C60" s="1259" t="s">
        <v>592</v>
      </c>
      <c r="D60" s="1260"/>
      <c r="E60" s="1261"/>
      <c r="F60" s="136">
        <v>110</v>
      </c>
      <c r="G60" s="136">
        <v>110</v>
      </c>
      <c r="H60" s="137">
        <v>110</v>
      </c>
    </row>
    <row r="61" spans="2:8" ht="45.75" customHeight="1" x14ac:dyDescent="0.15">
      <c r="B61" s="135"/>
      <c r="C61" s="1259" t="s">
        <v>593</v>
      </c>
      <c r="D61" s="1260"/>
      <c r="E61" s="1261"/>
      <c r="F61" s="136">
        <v>66</v>
      </c>
      <c r="G61" s="136">
        <v>66</v>
      </c>
      <c r="H61" s="137">
        <v>66</v>
      </c>
    </row>
    <row r="62" spans="2:8" ht="45.75" customHeight="1" thickBot="1" x14ac:dyDescent="0.2">
      <c r="B62" s="138"/>
      <c r="C62" s="1262" t="s">
        <v>594</v>
      </c>
      <c r="D62" s="1263"/>
      <c r="E62" s="1264"/>
      <c r="F62" s="139">
        <v>30</v>
      </c>
      <c r="G62" s="139">
        <v>30</v>
      </c>
      <c r="H62" s="140">
        <v>30</v>
      </c>
    </row>
    <row r="63" spans="2:8" ht="52.5" customHeight="1" thickBot="1" x14ac:dyDescent="0.2">
      <c r="B63" s="141"/>
      <c r="C63" s="1265" t="s">
        <v>51</v>
      </c>
      <c r="D63" s="1265"/>
      <c r="E63" s="1266"/>
      <c r="F63" s="142">
        <v>4957</v>
      </c>
      <c r="G63" s="142">
        <v>4965</v>
      </c>
      <c r="H63" s="143">
        <v>5189</v>
      </c>
    </row>
    <row r="64" spans="2:8" ht="15" customHeight="1" x14ac:dyDescent="0.15"/>
  </sheetData>
  <sheetProtection algorithmName="SHA-512" hashValue="BZuwZ3LcXKM9qJ8aOz2sZnvuV8UsEBHPG6DqH7ZIjV5urbLv3pJkqQG91MznlkmUJHZlLrmNymSetaQwYTM8/A==" saltValue="79VNlr2pmfclZctBuzY5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57839</v>
      </c>
      <c r="E3" s="162"/>
      <c r="F3" s="163">
        <v>86564</v>
      </c>
      <c r="G3" s="164"/>
      <c r="H3" s="165"/>
    </row>
    <row r="4" spans="1:8" x14ac:dyDescent="0.15">
      <c r="A4" s="166"/>
      <c r="B4" s="167"/>
      <c r="C4" s="168"/>
      <c r="D4" s="169">
        <v>41868</v>
      </c>
      <c r="E4" s="170"/>
      <c r="F4" s="171">
        <v>44869</v>
      </c>
      <c r="G4" s="172"/>
      <c r="H4" s="173"/>
    </row>
    <row r="5" spans="1:8" x14ac:dyDescent="0.15">
      <c r="A5" s="154" t="s">
        <v>540</v>
      </c>
      <c r="B5" s="159"/>
      <c r="C5" s="160"/>
      <c r="D5" s="161">
        <v>36336</v>
      </c>
      <c r="E5" s="162"/>
      <c r="F5" s="163">
        <v>62698</v>
      </c>
      <c r="G5" s="164"/>
      <c r="H5" s="165"/>
    </row>
    <row r="6" spans="1:8" x14ac:dyDescent="0.15">
      <c r="A6" s="166"/>
      <c r="B6" s="167"/>
      <c r="C6" s="168"/>
      <c r="D6" s="169">
        <v>22074</v>
      </c>
      <c r="E6" s="170"/>
      <c r="F6" s="171">
        <v>31973</v>
      </c>
      <c r="G6" s="172"/>
      <c r="H6" s="173"/>
    </row>
    <row r="7" spans="1:8" x14ac:dyDescent="0.15">
      <c r="A7" s="154" t="s">
        <v>541</v>
      </c>
      <c r="B7" s="159"/>
      <c r="C7" s="160"/>
      <c r="D7" s="161">
        <v>47594</v>
      </c>
      <c r="E7" s="162"/>
      <c r="F7" s="163">
        <v>79245</v>
      </c>
      <c r="G7" s="164"/>
      <c r="H7" s="165"/>
    </row>
    <row r="8" spans="1:8" x14ac:dyDescent="0.15">
      <c r="A8" s="166"/>
      <c r="B8" s="167"/>
      <c r="C8" s="168"/>
      <c r="D8" s="169">
        <v>24981</v>
      </c>
      <c r="E8" s="170"/>
      <c r="F8" s="171">
        <v>40378</v>
      </c>
      <c r="G8" s="172"/>
      <c r="H8" s="173"/>
    </row>
    <row r="9" spans="1:8" x14ac:dyDescent="0.15">
      <c r="A9" s="154" t="s">
        <v>542</v>
      </c>
      <c r="B9" s="159"/>
      <c r="C9" s="160"/>
      <c r="D9" s="161">
        <v>30554</v>
      </c>
      <c r="E9" s="162"/>
      <c r="F9" s="163">
        <v>71604</v>
      </c>
      <c r="G9" s="164"/>
      <c r="H9" s="165"/>
    </row>
    <row r="10" spans="1:8" x14ac:dyDescent="0.15">
      <c r="A10" s="166"/>
      <c r="B10" s="167"/>
      <c r="C10" s="168"/>
      <c r="D10" s="169">
        <v>21345</v>
      </c>
      <c r="E10" s="170"/>
      <c r="F10" s="171">
        <v>45121</v>
      </c>
      <c r="G10" s="172"/>
      <c r="H10" s="173"/>
    </row>
    <row r="11" spans="1:8" x14ac:dyDescent="0.15">
      <c r="A11" s="154" t="s">
        <v>543</v>
      </c>
      <c r="B11" s="159"/>
      <c r="C11" s="160"/>
      <c r="D11" s="161">
        <v>46670</v>
      </c>
      <c r="E11" s="162"/>
      <c r="F11" s="163">
        <v>67009</v>
      </c>
      <c r="G11" s="164"/>
      <c r="H11" s="165"/>
    </row>
    <row r="12" spans="1:8" x14ac:dyDescent="0.15">
      <c r="A12" s="166"/>
      <c r="B12" s="167"/>
      <c r="C12" s="174"/>
      <c r="D12" s="169">
        <v>34242</v>
      </c>
      <c r="E12" s="170"/>
      <c r="F12" s="171">
        <v>43028</v>
      </c>
      <c r="G12" s="172"/>
      <c r="H12" s="173"/>
    </row>
    <row r="13" spans="1:8" x14ac:dyDescent="0.15">
      <c r="A13" s="154"/>
      <c r="B13" s="159"/>
      <c r="C13" s="175"/>
      <c r="D13" s="176">
        <v>43799</v>
      </c>
      <c r="E13" s="177"/>
      <c r="F13" s="178">
        <v>73424</v>
      </c>
      <c r="G13" s="179"/>
      <c r="H13" s="165"/>
    </row>
    <row r="14" spans="1:8" x14ac:dyDescent="0.15">
      <c r="A14" s="166"/>
      <c r="B14" s="167"/>
      <c r="C14" s="168"/>
      <c r="D14" s="169">
        <v>28902</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v>
      </c>
      <c r="C19" s="180">
        <f>ROUND(VALUE(SUBSTITUTE(実質収支比率等に係る経年分析!G$48,"▲","-")),2)</f>
        <v>5.24</v>
      </c>
      <c r="D19" s="180">
        <f>ROUND(VALUE(SUBSTITUTE(実質収支比率等に係る経年分析!H$48,"▲","-")),2)</f>
        <v>4.12</v>
      </c>
      <c r="E19" s="180">
        <f>ROUND(VALUE(SUBSTITUTE(実質収支比率等に係る経年分析!I$48,"▲","-")),2)</f>
        <v>4.8499999999999996</v>
      </c>
      <c r="F19" s="180">
        <f>ROUND(VALUE(SUBSTITUTE(実質収支比率等に係る経年分析!J$48,"▲","-")),2)</f>
        <v>4.58</v>
      </c>
    </row>
    <row r="20" spans="1:11" x14ac:dyDescent="0.15">
      <c r="A20" s="180" t="s">
        <v>55</v>
      </c>
      <c r="B20" s="180">
        <f>ROUND(VALUE(SUBSTITUTE(実質収支比率等に係る経年分析!F$47,"▲","-")),2)</f>
        <v>16.12</v>
      </c>
      <c r="C20" s="180">
        <f>ROUND(VALUE(SUBSTITUTE(実質収支比率等に係る経年分析!G$47,"▲","-")),2)</f>
        <v>17.079999999999998</v>
      </c>
      <c r="D20" s="180">
        <f>ROUND(VALUE(SUBSTITUTE(実質収支比率等に係る経年分析!H$47,"▲","-")),2)</f>
        <v>16.87</v>
      </c>
      <c r="E20" s="180">
        <f>ROUND(VALUE(SUBSTITUTE(実質収支比率等に係る経年分析!I$47,"▲","-")),2)</f>
        <v>16.850000000000001</v>
      </c>
      <c r="F20" s="180">
        <f>ROUND(VALUE(SUBSTITUTE(実質収支比率等に係る経年分析!J$47,"▲","-")),2)</f>
        <v>17.7</v>
      </c>
    </row>
    <row r="21" spans="1:11" x14ac:dyDescent="0.15">
      <c r="A21" s="180" t="s">
        <v>56</v>
      </c>
      <c r="B21" s="180">
        <f>IF(ISNUMBER(VALUE(SUBSTITUTE(実質収支比率等に係る経年分析!F$49,"▲","-"))),ROUND(VALUE(SUBSTITUTE(実質収支比率等に係る経年分析!F$49,"▲","-")),2),NA())</f>
        <v>5.07</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2385</v>
      </c>
      <c r="E42" s="182"/>
      <c r="F42" s="182"/>
      <c r="G42" s="182">
        <f>'実質公債費比率（分子）の構造'!L$52</f>
        <v>2453</v>
      </c>
      <c r="H42" s="182"/>
      <c r="I42" s="182"/>
      <c r="J42" s="182">
        <f>'実質公債費比率（分子）の構造'!M$52</f>
        <v>2510</v>
      </c>
      <c r="K42" s="182"/>
      <c r="L42" s="182"/>
      <c r="M42" s="182">
        <f>'実質公債費比率（分子）の構造'!N$52</f>
        <v>2536</v>
      </c>
      <c r="N42" s="182"/>
      <c r="O42" s="182"/>
      <c r="P42" s="182">
        <f>'実質公債費比率（分子）の構造'!O$52</f>
        <v>2502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260</v>
      </c>
      <c r="C45" s="182"/>
      <c r="D45" s="182"/>
      <c r="E45" s="182">
        <f>'実質公債費比率（分子）の構造'!L$49</f>
        <v>264</v>
      </c>
      <c r="F45" s="182"/>
      <c r="G45" s="182"/>
      <c r="H45" s="182">
        <f>'実質公債費比率（分子）の構造'!M$49</f>
        <v>270</v>
      </c>
      <c r="I45" s="182"/>
      <c r="J45" s="182"/>
      <c r="K45" s="182">
        <f>'実質公債費比率（分子）の構造'!N$49</f>
        <v>266</v>
      </c>
      <c r="L45" s="182"/>
      <c r="M45" s="182"/>
      <c r="N45" s="182">
        <f>'実質公債費比率（分子）の構造'!O$49</f>
        <v>277</v>
      </c>
      <c r="O45" s="182"/>
      <c r="P45" s="182"/>
    </row>
    <row r="46" spans="1:16" x14ac:dyDescent="0.15">
      <c r="A46" s="182" t="s">
        <v>67</v>
      </c>
      <c r="B46" s="182">
        <f>'実質公債費比率（分子）の構造'!K$48</f>
        <v>656</v>
      </c>
      <c r="C46" s="182"/>
      <c r="D46" s="182"/>
      <c r="E46" s="182">
        <f>'実質公債費比率（分子）の構造'!L$48</f>
        <v>645</v>
      </c>
      <c r="F46" s="182"/>
      <c r="G46" s="182"/>
      <c r="H46" s="182">
        <f>'実質公債費比率（分子）の構造'!M$48</f>
        <v>658</v>
      </c>
      <c r="I46" s="182"/>
      <c r="J46" s="182"/>
      <c r="K46" s="182">
        <f>'実質公債費比率（分子）の構造'!N$48</f>
        <v>661</v>
      </c>
      <c r="L46" s="182"/>
      <c r="M46" s="182"/>
      <c r="N46" s="182">
        <f>'実質公債費比率（分子）の構造'!O$48</f>
        <v>477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2662</v>
      </c>
      <c r="C49" s="182"/>
      <c r="D49" s="182"/>
      <c r="E49" s="182">
        <f>'実質公債費比率（分子）の構造'!L$45</f>
        <v>2741</v>
      </c>
      <c r="F49" s="182"/>
      <c r="G49" s="182"/>
      <c r="H49" s="182">
        <f>'実質公債費比率（分子）の構造'!M$45</f>
        <v>2928</v>
      </c>
      <c r="I49" s="182"/>
      <c r="J49" s="182"/>
      <c r="K49" s="182">
        <f>'実質公債費比率（分子）の構造'!N$45</f>
        <v>2991</v>
      </c>
      <c r="L49" s="182"/>
      <c r="M49" s="182"/>
      <c r="N49" s="182">
        <f>'実質公債費比率（分子）の構造'!O$45</f>
        <v>2929</v>
      </c>
      <c r="O49" s="182"/>
      <c r="P49" s="182"/>
    </row>
    <row r="50" spans="1:16" x14ac:dyDescent="0.15">
      <c r="A50" s="182" t="s">
        <v>71</v>
      </c>
      <c r="B50" s="182" t="e">
        <f>NA()</f>
        <v>#N/A</v>
      </c>
      <c r="C50" s="182">
        <f>IF(ISNUMBER('実質公債費比率（分子）の構造'!K$53),'実質公債費比率（分子）の構造'!K$53,NA())</f>
        <v>1193</v>
      </c>
      <c r="D50" s="182" t="e">
        <f>NA()</f>
        <v>#N/A</v>
      </c>
      <c r="E50" s="182" t="e">
        <f>NA()</f>
        <v>#N/A</v>
      </c>
      <c r="F50" s="182">
        <f>IF(ISNUMBER('実質公債費比率（分子）の構造'!L$53),'実質公債費比率（分子）の構造'!L$53,NA())</f>
        <v>1197</v>
      </c>
      <c r="G50" s="182" t="e">
        <f>NA()</f>
        <v>#N/A</v>
      </c>
      <c r="H50" s="182" t="e">
        <f>NA()</f>
        <v>#N/A</v>
      </c>
      <c r="I50" s="182">
        <f>IF(ISNUMBER('実質公債費比率（分子）の構造'!M$53),'実質公債費比率（分子）の構造'!M$53,NA())</f>
        <v>1346</v>
      </c>
      <c r="J50" s="182" t="e">
        <f>NA()</f>
        <v>#N/A</v>
      </c>
      <c r="K50" s="182" t="e">
        <f>NA()</f>
        <v>#N/A</v>
      </c>
      <c r="L50" s="182">
        <f>IF(ISNUMBER('実質公債費比率（分子）の構造'!N$53),'実質公債費比率（分子）の構造'!N$53,NA())</f>
        <v>1382</v>
      </c>
      <c r="M50" s="182" t="e">
        <f>NA()</f>
        <v>#N/A</v>
      </c>
      <c r="N50" s="182" t="e">
        <f>NA()</f>
        <v>#N/A</v>
      </c>
      <c r="O50" s="182">
        <f>IF(ISNUMBER('実質公債費比率（分子）の構造'!O$53),'実質公債費比率（分子）の構造'!O$53,NA())</f>
        <v>1181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30333</v>
      </c>
      <c r="E56" s="181"/>
      <c r="F56" s="181"/>
      <c r="G56" s="181">
        <f>'将来負担比率（分子）の構造'!J$52</f>
        <v>30388</v>
      </c>
      <c r="H56" s="181"/>
      <c r="I56" s="181"/>
      <c r="J56" s="181">
        <f>'将来負担比率（分子）の構造'!K$52</f>
        <v>30179</v>
      </c>
      <c r="K56" s="181"/>
      <c r="L56" s="181"/>
      <c r="M56" s="181">
        <f>'将来負担比率（分子）の構造'!L$52</f>
        <v>29604</v>
      </c>
      <c r="N56" s="181"/>
      <c r="O56" s="181"/>
      <c r="P56" s="181">
        <f>'将来負担比率（分子）の構造'!M$52</f>
        <v>29449</v>
      </c>
    </row>
    <row r="57" spans="1:16" x14ac:dyDescent="0.15">
      <c r="A57" s="181" t="s">
        <v>42</v>
      </c>
      <c r="B57" s="181"/>
      <c r="C57" s="181"/>
      <c r="D57" s="181">
        <f>'将来負担比率（分子）の構造'!I$51</f>
        <v>1240</v>
      </c>
      <c r="E57" s="181"/>
      <c r="F57" s="181"/>
      <c r="G57" s="181">
        <f>'将来負担比率（分子）の構造'!J$51</f>
        <v>1216</v>
      </c>
      <c r="H57" s="181"/>
      <c r="I57" s="181"/>
      <c r="J57" s="181">
        <f>'将来負担比率（分子）の構造'!K$51</f>
        <v>1150</v>
      </c>
      <c r="K57" s="181"/>
      <c r="L57" s="181"/>
      <c r="M57" s="181">
        <f>'将来負担比率（分子）の構造'!L$51</f>
        <v>1082</v>
      </c>
      <c r="N57" s="181"/>
      <c r="O57" s="181"/>
      <c r="P57" s="181">
        <f>'将来負担比率（分子）の構造'!M$51</f>
        <v>928</v>
      </c>
    </row>
    <row r="58" spans="1:16" x14ac:dyDescent="0.15">
      <c r="A58" s="181" t="s">
        <v>41</v>
      </c>
      <c r="B58" s="181"/>
      <c r="C58" s="181"/>
      <c r="D58" s="181">
        <f>'将来負担比率（分子）の構造'!I$50</f>
        <v>5394</v>
      </c>
      <c r="E58" s="181"/>
      <c r="F58" s="181"/>
      <c r="G58" s="181">
        <f>'将来負担比率（分子）の構造'!J$50</f>
        <v>5543</v>
      </c>
      <c r="H58" s="181"/>
      <c r="I58" s="181"/>
      <c r="J58" s="181">
        <f>'将来負担比率（分子）の構造'!K$50</f>
        <v>5385</v>
      </c>
      <c r="K58" s="181"/>
      <c r="L58" s="181"/>
      <c r="M58" s="181">
        <f>'将来負担比率（分子）の構造'!L$50</f>
        <v>5442</v>
      </c>
      <c r="N58" s="181"/>
      <c r="O58" s="181"/>
      <c r="P58" s="181">
        <f>'将来負担比率（分子）の構造'!M$50</f>
        <v>5709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36</v>
      </c>
      <c r="C61" s="181"/>
      <c r="D61" s="181"/>
      <c r="E61" s="181">
        <f>'将来負担比率（分子）の構造'!J$46</f>
        <v>21</v>
      </c>
      <c r="F61" s="181"/>
      <c r="G61" s="181"/>
      <c r="H61" s="181">
        <f>'将来負担比率（分子）の構造'!K$46</f>
        <v>11</v>
      </c>
      <c r="I61" s="181"/>
      <c r="J61" s="181"/>
      <c r="K61" s="181">
        <f>'将来負担比率（分子）の構造'!L$46</f>
        <v>21</v>
      </c>
      <c r="L61" s="181"/>
      <c r="M61" s="181"/>
      <c r="N61" s="181">
        <f>'将来負担比率（分子）の構造'!M$46</f>
        <v>11</v>
      </c>
      <c r="O61" s="181"/>
      <c r="P61" s="181"/>
    </row>
    <row r="62" spans="1:16" x14ac:dyDescent="0.15">
      <c r="A62" s="181" t="s">
        <v>35</v>
      </c>
      <c r="B62" s="181">
        <f>'将来負担比率（分子）の構造'!I$45</f>
        <v>4699</v>
      </c>
      <c r="C62" s="181"/>
      <c r="D62" s="181"/>
      <c r="E62" s="181">
        <f>'将来負担比率（分子）の構造'!J$45</f>
        <v>4692</v>
      </c>
      <c r="F62" s="181"/>
      <c r="G62" s="181"/>
      <c r="H62" s="181">
        <f>'将来負担比率（分子）の構造'!K$45</f>
        <v>4525</v>
      </c>
      <c r="I62" s="181"/>
      <c r="J62" s="181"/>
      <c r="K62" s="181">
        <f>'将来負担比率（分子）の構造'!L$45</f>
        <v>4534</v>
      </c>
      <c r="L62" s="181"/>
      <c r="M62" s="181"/>
      <c r="N62" s="181">
        <f>'将来負担比率（分子）の構造'!M$45</f>
        <v>4365</v>
      </c>
      <c r="O62" s="181"/>
      <c r="P62" s="181"/>
    </row>
    <row r="63" spans="1:16" x14ac:dyDescent="0.15">
      <c r="A63" s="181" t="s">
        <v>34</v>
      </c>
      <c r="B63" s="181">
        <f>'将来負担比率（分子）の構造'!I$44</f>
        <v>1815</v>
      </c>
      <c r="C63" s="181"/>
      <c r="D63" s="181"/>
      <c r="E63" s="181">
        <f>'将来負担比率（分子）の構造'!J$44</f>
        <v>1536</v>
      </c>
      <c r="F63" s="181"/>
      <c r="G63" s="181"/>
      <c r="H63" s="181">
        <f>'将来負担比率（分子）の構造'!K$44</f>
        <v>1438</v>
      </c>
      <c r="I63" s="181"/>
      <c r="J63" s="181"/>
      <c r="K63" s="181">
        <f>'将来負担比率（分子）の構造'!L$44</f>
        <v>1259</v>
      </c>
      <c r="L63" s="181"/>
      <c r="M63" s="181"/>
      <c r="N63" s="181">
        <f>'将来負担比率（分子）の構造'!M$44</f>
        <v>1202</v>
      </c>
      <c r="O63" s="181"/>
      <c r="P63" s="181"/>
    </row>
    <row r="64" spans="1:16" x14ac:dyDescent="0.15">
      <c r="A64" s="181" t="s">
        <v>33</v>
      </c>
      <c r="B64" s="181">
        <f>'将来負担比率（分子）の構造'!I$43</f>
        <v>9671</v>
      </c>
      <c r="C64" s="181"/>
      <c r="D64" s="181"/>
      <c r="E64" s="181">
        <f>'将来負担比率（分子）の構造'!J$43</f>
        <v>9777</v>
      </c>
      <c r="F64" s="181"/>
      <c r="G64" s="181"/>
      <c r="H64" s="181">
        <f>'将来負担比率（分子）の構造'!K$43</f>
        <v>9710</v>
      </c>
      <c r="I64" s="181"/>
      <c r="J64" s="181"/>
      <c r="K64" s="181">
        <f>'将来負担比率（分子）の構造'!L$43</f>
        <v>9977</v>
      </c>
      <c r="L64" s="181"/>
      <c r="M64" s="181"/>
      <c r="N64" s="181">
        <f>'将来負担比率（分子）の構造'!M$43</f>
        <v>9330</v>
      </c>
      <c r="O64" s="181"/>
      <c r="P64" s="181"/>
    </row>
    <row r="65" spans="1:16" x14ac:dyDescent="0.15">
      <c r="A65" s="181" t="s">
        <v>32</v>
      </c>
      <c r="B65" s="181">
        <f>'将来負担比率（分子）の構造'!I$42</f>
        <v>234</v>
      </c>
      <c r="C65" s="181"/>
      <c r="D65" s="181"/>
      <c r="E65" s="181">
        <f>'将来負担比率（分子）の構造'!J$42</f>
        <v>211</v>
      </c>
      <c r="F65" s="181"/>
      <c r="G65" s="181"/>
      <c r="H65" s="181">
        <f>'将来負担比率（分子）の構造'!K$42</f>
        <v>185</v>
      </c>
      <c r="I65" s="181"/>
      <c r="J65" s="181"/>
      <c r="K65" s="181">
        <f>'将来負担比率（分子）の構造'!L$42</f>
        <v>160</v>
      </c>
      <c r="L65" s="181"/>
      <c r="M65" s="181"/>
      <c r="N65" s="181">
        <f>'将来負担比率（分子）の構造'!M$42</f>
        <v>134</v>
      </c>
      <c r="O65" s="181"/>
      <c r="P65" s="181"/>
    </row>
    <row r="66" spans="1:16" x14ac:dyDescent="0.15">
      <c r="A66" s="181" t="s">
        <v>31</v>
      </c>
      <c r="B66" s="181">
        <f>'将来負担比率（分子）の構造'!I$41</f>
        <v>32449</v>
      </c>
      <c r="C66" s="181"/>
      <c r="D66" s="181"/>
      <c r="E66" s="181">
        <f>'将来負担比率（分子）の構造'!J$41</f>
        <v>31987</v>
      </c>
      <c r="F66" s="181"/>
      <c r="G66" s="181"/>
      <c r="H66" s="181">
        <f>'将来負担比率（分子）の構造'!K$41</f>
        <v>31758</v>
      </c>
      <c r="I66" s="181"/>
      <c r="J66" s="181"/>
      <c r="K66" s="181">
        <f>'将来負担比率（分子）の構造'!L$41</f>
        <v>30987</v>
      </c>
      <c r="L66" s="181"/>
      <c r="M66" s="181"/>
      <c r="N66" s="181">
        <f>'将来負担比率（分子）の構造'!M$41</f>
        <v>30840</v>
      </c>
      <c r="O66" s="181"/>
      <c r="P66" s="181"/>
    </row>
    <row r="67" spans="1:16" x14ac:dyDescent="0.15">
      <c r="A67" s="181" t="s">
        <v>75</v>
      </c>
      <c r="B67" s="181" t="e">
        <f>NA()</f>
        <v>#N/A</v>
      </c>
      <c r="C67" s="181">
        <f>IF(ISNUMBER('将来負担比率（分子）の構造'!I$53), IF('将来負担比率（分子）の構造'!I$53 &lt; 0, 0, '将来負担比率（分子）の構造'!I$53), NA())</f>
        <v>11937</v>
      </c>
      <c r="D67" s="181" t="e">
        <f>NA()</f>
        <v>#N/A</v>
      </c>
      <c r="E67" s="181" t="e">
        <f>NA()</f>
        <v>#N/A</v>
      </c>
      <c r="F67" s="181">
        <f>IF(ISNUMBER('将来負担比率（分子）の構造'!J$53), IF('将来負担比率（分子）の構造'!J$53 &lt; 0, 0, '将来負担比率（分子）の構造'!J$53), NA())</f>
        <v>11076</v>
      </c>
      <c r="G67" s="181" t="e">
        <f>NA()</f>
        <v>#N/A</v>
      </c>
      <c r="H67" s="181" t="e">
        <f>NA()</f>
        <v>#N/A</v>
      </c>
      <c r="I67" s="181">
        <f>IF(ISNUMBER('将来負担比率（分子）の構造'!K$53), IF('将来負担比率（分子）の構造'!K$53 &lt; 0, 0, '将来負担比率（分子）の構造'!K$53), NA())</f>
        <v>10913</v>
      </c>
      <c r="J67" s="181" t="e">
        <f>NA()</f>
        <v>#N/A</v>
      </c>
      <c r="K67" s="181" t="e">
        <f>NA()</f>
        <v>#N/A</v>
      </c>
      <c r="L67" s="181">
        <f>IF(ISNUMBER('将来負担比率（分子）の構造'!L$53), IF('将来負担比率（分子）の構造'!L$53 &lt; 0, 0, '将来負担比率（分子）の構造'!L$53), NA())</f>
        <v>10810</v>
      </c>
      <c r="M67" s="181" t="e">
        <f>NA()</f>
        <v>#N/A</v>
      </c>
      <c r="N67" s="181" t="e">
        <f>NA()</f>
        <v>#N/A</v>
      </c>
      <c r="O67" s="181">
        <f>IF(ISNUMBER('将来負担比率（分子）の構造'!M$53), IF('将来負担比率（分子）の構造'!M$53 &lt; 0, 0, '将来負担比率（分子）の構造'!M$53), NA())</f>
        <v>9796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2552</v>
      </c>
      <c r="C72" s="185">
        <f>基金残高に係る経年分析!G55</f>
        <v>2552</v>
      </c>
      <c r="D72" s="185">
        <f>基金残高に係る経年分析!H55</f>
        <v>2753</v>
      </c>
    </row>
    <row r="73" spans="1:16" x14ac:dyDescent="0.15">
      <c r="A73" s="184" t="s">
        <v>78</v>
      </c>
      <c r="B73" s="185">
        <f>基金残高に係る経年分析!F56</f>
        <v>691</v>
      </c>
      <c r="C73" s="185">
        <f>基金残高に係る経年分析!G56</f>
        <v>691</v>
      </c>
      <c r="D73" s="185">
        <f>基金残高に係る経年分析!H56</f>
        <v>691</v>
      </c>
    </row>
    <row r="74" spans="1:16" x14ac:dyDescent="0.15">
      <c r="A74" s="184" t="s">
        <v>79</v>
      </c>
      <c r="B74" s="185">
        <f>基金残高に係る経年分析!F57</f>
        <v>1714</v>
      </c>
      <c r="C74" s="185">
        <f>基金残高に係る経年分析!G57</f>
        <v>1722</v>
      </c>
      <c r="D74" s="185">
        <f>基金残高に係る経年分析!H57</f>
        <v>1745</v>
      </c>
    </row>
  </sheetData>
  <sheetProtection algorithmName="SHA-512" hashValue="vc6k8avx7dyWG7FVEtRYFvCNzyRxuyfNBizEMVSovfUmzIzfidf20UsjAqSMXthx1eYJlr2uiZxV+tHmFGvqiA==" saltValue="8Q+VaT6kiwEifGnktBwN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9100497</v>
      </c>
      <c r="S5" s="637"/>
      <c r="T5" s="637"/>
      <c r="U5" s="637"/>
      <c r="V5" s="637"/>
      <c r="W5" s="637"/>
      <c r="X5" s="637"/>
      <c r="Y5" s="638"/>
      <c r="Z5" s="639">
        <v>28.5</v>
      </c>
      <c r="AA5" s="639"/>
      <c r="AB5" s="639"/>
      <c r="AC5" s="639"/>
      <c r="AD5" s="640">
        <v>9100406</v>
      </c>
      <c r="AE5" s="640"/>
      <c r="AF5" s="640"/>
      <c r="AG5" s="640"/>
      <c r="AH5" s="640"/>
      <c r="AI5" s="640"/>
      <c r="AJ5" s="640"/>
      <c r="AK5" s="640"/>
      <c r="AL5" s="641">
        <v>62.1</v>
      </c>
      <c r="AM5" s="642"/>
      <c r="AN5" s="642"/>
      <c r="AO5" s="643"/>
      <c r="AP5" s="633" t="s">
        <v>226</v>
      </c>
      <c r="AQ5" s="634"/>
      <c r="AR5" s="634"/>
      <c r="AS5" s="634"/>
      <c r="AT5" s="634"/>
      <c r="AU5" s="634"/>
      <c r="AV5" s="634"/>
      <c r="AW5" s="634"/>
      <c r="AX5" s="634"/>
      <c r="AY5" s="634"/>
      <c r="AZ5" s="634"/>
      <c r="BA5" s="634"/>
      <c r="BB5" s="634"/>
      <c r="BC5" s="634"/>
      <c r="BD5" s="634"/>
      <c r="BE5" s="634"/>
      <c r="BF5" s="635"/>
      <c r="BG5" s="647">
        <v>9100406</v>
      </c>
      <c r="BH5" s="648"/>
      <c r="BI5" s="648"/>
      <c r="BJ5" s="648"/>
      <c r="BK5" s="648"/>
      <c r="BL5" s="648"/>
      <c r="BM5" s="648"/>
      <c r="BN5" s="649"/>
      <c r="BO5" s="650">
        <v>100</v>
      </c>
      <c r="BP5" s="650"/>
      <c r="BQ5" s="650"/>
      <c r="BR5" s="650"/>
      <c r="BS5" s="651">
        <v>130360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324673</v>
      </c>
      <c r="S6" s="648"/>
      <c r="T6" s="648"/>
      <c r="U6" s="648"/>
      <c r="V6" s="648"/>
      <c r="W6" s="648"/>
      <c r="X6" s="648"/>
      <c r="Y6" s="649"/>
      <c r="Z6" s="650">
        <v>1</v>
      </c>
      <c r="AA6" s="650"/>
      <c r="AB6" s="650"/>
      <c r="AC6" s="650"/>
      <c r="AD6" s="651">
        <v>324673</v>
      </c>
      <c r="AE6" s="651"/>
      <c r="AF6" s="651"/>
      <c r="AG6" s="651"/>
      <c r="AH6" s="651"/>
      <c r="AI6" s="651"/>
      <c r="AJ6" s="651"/>
      <c r="AK6" s="651"/>
      <c r="AL6" s="652">
        <v>2.2000000000000002</v>
      </c>
      <c r="AM6" s="653"/>
      <c r="AN6" s="653"/>
      <c r="AO6" s="654"/>
      <c r="AP6" s="644" t="s">
        <v>231</v>
      </c>
      <c r="AQ6" s="645"/>
      <c r="AR6" s="645"/>
      <c r="AS6" s="645"/>
      <c r="AT6" s="645"/>
      <c r="AU6" s="645"/>
      <c r="AV6" s="645"/>
      <c r="AW6" s="645"/>
      <c r="AX6" s="645"/>
      <c r="AY6" s="645"/>
      <c r="AZ6" s="645"/>
      <c r="BA6" s="645"/>
      <c r="BB6" s="645"/>
      <c r="BC6" s="645"/>
      <c r="BD6" s="645"/>
      <c r="BE6" s="645"/>
      <c r="BF6" s="646"/>
      <c r="BG6" s="647">
        <v>9100406</v>
      </c>
      <c r="BH6" s="648"/>
      <c r="BI6" s="648"/>
      <c r="BJ6" s="648"/>
      <c r="BK6" s="648"/>
      <c r="BL6" s="648"/>
      <c r="BM6" s="648"/>
      <c r="BN6" s="649"/>
      <c r="BO6" s="650">
        <v>100</v>
      </c>
      <c r="BP6" s="650"/>
      <c r="BQ6" s="650"/>
      <c r="BR6" s="650"/>
      <c r="BS6" s="651">
        <v>130360</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237479</v>
      </c>
      <c r="CS6" s="648"/>
      <c r="CT6" s="648"/>
      <c r="CU6" s="648"/>
      <c r="CV6" s="648"/>
      <c r="CW6" s="648"/>
      <c r="CX6" s="648"/>
      <c r="CY6" s="649"/>
      <c r="CZ6" s="641">
        <v>0.8</v>
      </c>
      <c r="DA6" s="642"/>
      <c r="DB6" s="642"/>
      <c r="DC6" s="661"/>
      <c r="DD6" s="656" t="s">
        <v>127</v>
      </c>
      <c r="DE6" s="648"/>
      <c r="DF6" s="648"/>
      <c r="DG6" s="648"/>
      <c r="DH6" s="648"/>
      <c r="DI6" s="648"/>
      <c r="DJ6" s="648"/>
      <c r="DK6" s="648"/>
      <c r="DL6" s="648"/>
      <c r="DM6" s="648"/>
      <c r="DN6" s="648"/>
      <c r="DO6" s="648"/>
      <c r="DP6" s="649"/>
      <c r="DQ6" s="656">
        <v>237479</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5622</v>
      </c>
      <c r="S7" s="648"/>
      <c r="T7" s="648"/>
      <c r="U7" s="648"/>
      <c r="V7" s="648"/>
      <c r="W7" s="648"/>
      <c r="X7" s="648"/>
      <c r="Y7" s="649"/>
      <c r="Z7" s="650">
        <v>0</v>
      </c>
      <c r="AA7" s="650"/>
      <c r="AB7" s="650"/>
      <c r="AC7" s="650"/>
      <c r="AD7" s="651">
        <v>5622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3833172</v>
      </c>
      <c r="BH7" s="648"/>
      <c r="BI7" s="648"/>
      <c r="BJ7" s="648"/>
      <c r="BK7" s="648"/>
      <c r="BL7" s="648"/>
      <c r="BM7" s="648"/>
      <c r="BN7" s="649"/>
      <c r="BO7" s="650">
        <v>42.1</v>
      </c>
      <c r="BP7" s="650"/>
      <c r="BQ7" s="650"/>
      <c r="BR7" s="650"/>
      <c r="BS7" s="651">
        <v>130360</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9280328</v>
      </c>
      <c r="CS7" s="648"/>
      <c r="CT7" s="648"/>
      <c r="CU7" s="648"/>
      <c r="CV7" s="648"/>
      <c r="CW7" s="648"/>
      <c r="CX7" s="648"/>
      <c r="CY7" s="649"/>
      <c r="CZ7" s="650">
        <v>29.9</v>
      </c>
      <c r="DA7" s="650"/>
      <c r="DB7" s="650"/>
      <c r="DC7" s="650"/>
      <c r="DD7" s="656">
        <v>30200</v>
      </c>
      <c r="DE7" s="648"/>
      <c r="DF7" s="648"/>
      <c r="DG7" s="648"/>
      <c r="DH7" s="648"/>
      <c r="DI7" s="648"/>
      <c r="DJ7" s="648"/>
      <c r="DK7" s="648"/>
      <c r="DL7" s="648"/>
      <c r="DM7" s="648"/>
      <c r="DN7" s="648"/>
      <c r="DO7" s="648"/>
      <c r="DP7" s="649"/>
      <c r="DQ7" s="656">
        <v>2686389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27138</v>
      </c>
      <c r="S8" s="648"/>
      <c r="T8" s="648"/>
      <c r="U8" s="648"/>
      <c r="V8" s="648"/>
      <c r="W8" s="648"/>
      <c r="X8" s="648"/>
      <c r="Y8" s="649"/>
      <c r="Z8" s="650">
        <v>0.1</v>
      </c>
      <c r="AA8" s="650"/>
      <c r="AB8" s="650"/>
      <c r="AC8" s="650"/>
      <c r="AD8" s="651">
        <v>27138</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114235</v>
      </c>
      <c r="BH8" s="648"/>
      <c r="BI8" s="648"/>
      <c r="BJ8" s="648"/>
      <c r="BK8" s="648"/>
      <c r="BL8" s="648"/>
      <c r="BM8" s="648"/>
      <c r="BN8" s="649"/>
      <c r="BO8" s="650">
        <v>1.3</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8860463</v>
      </c>
      <c r="CS8" s="648"/>
      <c r="CT8" s="648"/>
      <c r="CU8" s="648"/>
      <c r="CV8" s="648"/>
      <c r="CW8" s="648"/>
      <c r="CX8" s="648"/>
      <c r="CY8" s="649"/>
      <c r="CZ8" s="650">
        <v>28.5</v>
      </c>
      <c r="DA8" s="650"/>
      <c r="DB8" s="650"/>
      <c r="DC8" s="650"/>
      <c r="DD8" s="656">
        <v>411859</v>
      </c>
      <c r="DE8" s="648"/>
      <c r="DF8" s="648"/>
      <c r="DG8" s="648"/>
      <c r="DH8" s="648"/>
      <c r="DI8" s="648"/>
      <c r="DJ8" s="648"/>
      <c r="DK8" s="648"/>
      <c r="DL8" s="648"/>
      <c r="DM8" s="648"/>
      <c r="DN8" s="648"/>
      <c r="DO8" s="648"/>
      <c r="DP8" s="649"/>
      <c r="DQ8" s="656">
        <v>4163722</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38178</v>
      </c>
      <c r="S9" s="648"/>
      <c r="T9" s="648"/>
      <c r="U9" s="648"/>
      <c r="V9" s="648"/>
      <c r="W9" s="648"/>
      <c r="X9" s="648"/>
      <c r="Y9" s="649"/>
      <c r="Z9" s="650">
        <v>0.1</v>
      </c>
      <c r="AA9" s="650"/>
      <c r="AB9" s="650"/>
      <c r="AC9" s="650"/>
      <c r="AD9" s="651">
        <v>38178</v>
      </c>
      <c r="AE9" s="651"/>
      <c r="AF9" s="651"/>
      <c r="AG9" s="651"/>
      <c r="AH9" s="651"/>
      <c r="AI9" s="651"/>
      <c r="AJ9" s="651"/>
      <c r="AK9" s="651"/>
      <c r="AL9" s="652">
        <v>0.3</v>
      </c>
      <c r="AM9" s="653"/>
      <c r="AN9" s="653"/>
      <c r="AO9" s="654"/>
      <c r="AP9" s="644" t="s">
        <v>241</v>
      </c>
      <c r="AQ9" s="645"/>
      <c r="AR9" s="645"/>
      <c r="AS9" s="645"/>
      <c r="AT9" s="645"/>
      <c r="AU9" s="645"/>
      <c r="AV9" s="645"/>
      <c r="AW9" s="645"/>
      <c r="AX9" s="645"/>
      <c r="AY9" s="645"/>
      <c r="AZ9" s="645"/>
      <c r="BA9" s="645"/>
      <c r="BB9" s="645"/>
      <c r="BC9" s="645"/>
      <c r="BD9" s="645"/>
      <c r="BE9" s="645"/>
      <c r="BF9" s="646"/>
      <c r="BG9" s="647">
        <v>2884677</v>
      </c>
      <c r="BH9" s="648"/>
      <c r="BI9" s="648"/>
      <c r="BJ9" s="648"/>
      <c r="BK9" s="648"/>
      <c r="BL9" s="648"/>
      <c r="BM9" s="648"/>
      <c r="BN9" s="649"/>
      <c r="BO9" s="650">
        <v>31.7</v>
      </c>
      <c r="BP9" s="650"/>
      <c r="BQ9" s="650"/>
      <c r="BR9" s="650"/>
      <c r="BS9" s="656" t="s">
        <v>127</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1325825</v>
      </c>
      <c r="CS9" s="648"/>
      <c r="CT9" s="648"/>
      <c r="CU9" s="648"/>
      <c r="CV9" s="648"/>
      <c r="CW9" s="648"/>
      <c r="CX9" s="648"/>
      <c r="CY9" s="649"/>
      <c r="CZ9" s="650">
        <v>4.3</v>
      </c>
      <c r="DA9" s="650"/>
      <c r="DB9" s="650"/>
      <c r="DC9" s="650"/>
      <c r="DD9" s="656">
        <v>37853</v>
      </c>
      <c r="DE9" s="648"/>
      <c r="DF9" s="648"/>
      <c r="DG9" s="648"/>
      <c r="DH9" s="648"/>
      <c r="DI9" s="648"/>
      <c r="DJ9" s="648"/>
      <c r="DK9" s="648"/>
      <c r="DL9" s="648"/>
      <c r="DM9" s="648"/>
      <c r="DN9" s="648"/>
      <c r="DO9" s="648"/>
      <c r="DP9" s="649"/>
      <c r="DQ9" s="656">
        <v>1250839</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238</v>
      </c>
      <c r="AA10" s="650"/>
      <c r="AB10" s="650"/>
      <c r="AC10" s="650"/>
      <c r="AD10" s="651" t="s">
        <v>137</v>
      </c>
      <c r="AE10" s="651"/>
      <c r="AF10" s="651"/>
      <c r="AG10" s="651"/>
      <c r="AH10" s="651"/>
      <c r="AI10" s="651"/>
      <c r="AJ10" s="651"/>
      <c r="AK10" s="651"/>
      <c r="AL10" s="652" t="s">
        <v>244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203896</v>
      </c>
      <c r="BH10" s="648"/>
      <c r="BI10" s="648"/>
      <c r="BJ10" s="648"/>
      <c r="BK10" s="648"/>
      <c r="BL10" s="648"/>
      <c r="BM10" s="648"/>
      <c r="BN10" s="649"/>
      <c r="BO10" s="650">
        <v>2.2000000000000002</v>
      </c>
      <c r="BP10" s="650"/>
      <c r="BQ10" s="650"/>
      <c r="BR10" s="650"/>
      <c r="BS10" s="656" t="s">
        <v>127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10178</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2758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1390761</v>
      </c>
      <c r="S11" s="648"/>
      <c r="T11" s="648"/>
      <c r="U11" s="648"/>
      <c r="V11" s="648"/>
      <c r="W11" s="648"/>
      <c r="X11" s="648"/>
      <c r="Y11" s="649"/>
      <c r="Z11" s="652">
        <v>4.4000000000000004</v>
      </c>
      <c r="AA11" s="653"/>
      <c r="AB11" s="653"/>
      <c r="AC11" s="665"/>
      <c r="AD11" s="656">
        <v>1390761</v>
      </c>
      <c r="AE11" s="648"/>
      <c r="AF11" s="648"/>
      <c r="AG11" s="648"/>
      <c r="AH11" s="648"/>
      <c r="AI11" s="648"/>
      <c r="AJ11" s="648"/>
      <c r="AK11" s="649"/>
      <c r="AL11" s="652">
        <v>9.5</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630364</v>
      </c>
      <c r="BH11" s="648"/>
      <c r="BI11" s="648"/>
      <c r="BJ11" s="648"/>
      <c r="BK11" s="648"/>
      <c r="BL11" s="648"/>
      <c r="BM11" s="648"/>
      <c r="BN11" s="649"/>
      <c r="BO11" s="650">
        <v>6.9</v>
      </c>
      <c r="BP11" s="650"/>
      <c r="BQ11" s="650"/>
      <c r="BR11" s="650"/>
      <c r="BS11" s="656">
        <v>130360</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835459</v>
      </c>
      <c r="CS11" s="648"/>
      <c r="CT11" s="648"/>
      <c r="CU11" s="648"/>
      <c r="CV11" s="648"/>
      <c r="CW11" s="648"/>
      <c r="CX11" s="648"/>
      <c r="CY11" s="649"/>
      <c r="CZ11" s="650">
        <v>2.7</v>
      </c>
      <c r="DA11" s="650"/>
      <c r="DB11" s="650"/>
      <c r="DC11" s="650"/>
      <c r="DD11" s="656">
        <v>90867</v>
      </c>
      <c r="DE11" s="648"/>
      <c r="DF11" s="648"/>
      <c r="DG11" s="648"/>
      <c r="DH11" s="648"/>
      <c r="DI11" s="648"/>
      <c r="DJ11" s="648"/>
      <c r="DK11" s="648"/>
      <c r="DL11" s="648"/>
      <c r="DM11" s="648"/>
      <c r="DN11" s="648"/>
      <c r="DO11" s="648"/>
      <c r="DP11" s="649"/>
      <c r="DQ11" s="656">
        <v>662689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29153</v>
      </c>
      <c r="S12" s="648"/>
      <c r="T12" s="648"/>
      <c r="U12" s="648"/>
      <c r="V12" s="648"/>
      <c r="W12" s="648"/>
      <c r="X12" s="648"/>
      <c r="Y12" s="649"/>
      <c r="Z12" s="650">
        <v>0.1</v>
      </c>
      <c r="AA12" s="650"/>
      <c r="AB12" s="650"/>
      <c r="AC12" s="650"/>
      <c r="AD12" s="651">
        <v>29153</v>
      </c>
      <c r="AE12" s="651"/>
      <c r="AF12" s="651"/>
      <c r="AG12" s="651"/>
      <c r="AH12" s="651"/>
      <c r="AI12" s="651"/>
      <c r="AJ12" s="651"/>
      <c r="AK12" s="651"/>
      <c r="AL12" s="652">
        <v>0.2</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4546626</v>
      </c>
      <c r="BH12" s="648"/>
      <c r="BI12" s="648"/>
      <c r="BJ12" s="648"/>
      <c r="BK12" s="648"/>
      <c r="BL12" s="648"/>
      <c r="BM12" s="648"/>
      <c r="BN12" s="649"/>
      <c r="BO12" s="650">
        <v>50</v>
      </c>
      <c r="BP12" s="650"/>
      <c r="BQ12" s="650"/>
      <c r="BR12" s="650"/>
      <c r="BS12" s="656" t="s">
        <v>238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226461</v>
      </c>
      <c r="CS12" s="648"/>
      <c r="CT12" s="648"/>
      <c r="CU12" s="648"/>
      <c r="CV12" s="648"/>
      <c r="CW12" s="648"/>
      <c r="CX12" s="648"/>
      <c r="CY12" s="649"/>
      <c r="CZ12" s="650">
        <v>0.7</v>
      </c>
      <c r="DA12" s="650"/>
      <c r="DB12" s="650"/>
      <c r="DC12" s="650"/>
      <c r="DD12" s="656" t="s">
        <v>238</v>
      </c>
      <c r="DE12" s="648"/>
      <c r="DF12" s="648"/>
      <c r="DG12" s="648"/>
      <c r="DH12" s="648"/>
      <c r="DI12" s="648"/>
      <c r="DJ12" s="648"/>
      <c r="DK12" s="648"/>
      <c r="DL12" s="648"/>
      <c r="DM12" s="648"/>
      <c r="DN12" s="648"/>
      <c r="DO12" s="648"/>
      <c r="DP12" s="649"/>
      <c r="DQ12" s="656">
        <v>193222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238</v>
      </c>
      <c r="AA13" s="650"/>
      <c r="AB13" s="650"/>
      <c r="AC13" s="650"/>
      <c r="AD13" s="651" t="s">
        <v>127</v>
      </c>
      <c r="AE13" s="651"/>
      <c r="AF13" s="651"/>
      <c r="AG13" s="651"/>
      <c r="AH13" s="651"/>
      <c r="AI13" s="651"/>
      <c r="AJ13" s="651"/>
      <c r="AK13" s="651"/>
      <c r="AL13" s="652" t="s">
        <v>238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4541269</v>
      </c>
      <c r="BH13" s="648"/>
      <c r="BI13" s="648"/>
      <c r="BJ13" s="648"/>
      <c r="BK13" s="648"/>
      <c r="BL13" s="648"/>
      <c r="BM13" s="648"/>
      <c r="BN13" s="649"/>
      <c r="BO13" s="650">
        <v>49.9</v>
      </c>
      <c r="BP13" s="650"/>
      <c r="BQ13" s="650"/>
      <c r="BR13" s="650"/>
      <c r="BS13" s="656" t="s">
        <v>127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2713537</v>
      </c>
      <c r="CS13" s="648"/>
      <c r="CT13" s="648"/>
      <c r="CU13" s="648"/>
      <c r="CV13" s="648"/>
      <c r="CW13" s="648"/>
      <c r="CX13" s="648"/>
      <c r="CY13" s="649"/>
      <c r="CZ13" s="650">
        <v>8.6999999999999993</v>
      </c>
      <c r="DA13" s="650"/>
      <c r="DB13" s="650"/>
      <c r="DC13" s="650"/>
      <c r="DD13" s="656">
        <v>1512553</v>
      </c>
      <c r="DE13" s="648"/>
      <c r="DF13" s="648"/>
      <c r="DG13" s="648"/>
      <c r="DH13" s="648"/>
      <c r="DI13" s="648"/>
      <c r="DJ13" s="648"/>
      <c r="DK13" s="648"/>
      <c r="DL13" s="648"/>
      <c r="DM13" s="648"/>
      <c r="DN13" s="648"/>
      <c r="DO13" s="648"/>
      <c r="DP13" s="649"/>
      <c r="DQ13" s="656">
        <v>1519016</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204439</v>
      </c>
      <c r="BH14" s="648"/>
      <c r="BI14" s="648"/>
      <c r="BJ14" s="648"/>
      <c r="BK14" s="648"/>
      <c r="BL14" s="648"/>
      <c r="BM14" s="648"/>
      <c r="BN14" s="649"/>
      <c r="BO14" s="650">
        <v>2.2000000000000002</v>
      </c>
      <c r="BP14" s="650"/>
      <c r="BQ14" s="650"/>
      <c r="BR14" s="650"/>
      <c r="BS14" s="656" t="s">
        <v>238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1279418</v>
      </c>
      <c r="CS14" s="648"/>
      <c r="CT14" s="648"/>
      <c r="CU14" s="648"/>
      <c r="CV14" s="648"/>
      <c r="CW14" s="648"/>
      <c r="CX14" s="648"/>
      <c r="CY14" s="649"/>
      <c r="CZ14" s="650">
        <v>4.0999999999999996</v>
      </c>
      <c r="DA14" s="650"/>
      <c r="DB14" s="650"/>
      <c r="DC14" s="650"/>
      <c r="DD14" s="656">
        <v>125135</v>
      </c>
      <c r="DE14" s="648"/>
      <c r="DF14" s="648"/>
      <c r="DG14" s="648"/>
      <c r="DH14" s="648"/>
      <c r="DI14" s="648"/>
      <c r="DJ14" s="648"/>
      <c r="DK14" s="648"/>
      <c r="DL14" s="648"/>
      <c r="DM14" s="648"/>
      <c r="DN14" s="648"/>
      <c r="DO14" s="648"/>
      <c r="DP14" s="649"/>
      <c r="DQ14" s="656">
        <v>1153267</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137</v>
      </c>
      <c r="AA15" s="650"/>
      <c r="AB15" s="650"/>
      <c r="AC15" s="650"/>
      <c r="AD15" s="651" t="s">
        <v>238</v>
      </c>
      <c r="AE15" s="651"/>
      <c r="AF15" s="651"/>
      <c r="AG15" s="651"/>
      <c r="AH15" s="651"/>
      <c r="AI15" s="651"/>
      <c r="AJ15" s="651"/>
      <c r="AK15" s="651"/>
      <c r="AL15" s="652" t="s">
        <v>238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516169</v>
      </c>
      <c r="BH15" s="648"/>
      <c r="BI15" s="648"/>
      <c r="BJ15" s="648"/>
      <c r="BK15" s="648"/>
      <c r="BL15" s="648"/>
      <c r="BM15" s="648"/>
      <c r="BN15" s="649"/>
      <c r="BO15" s="650">
        <v>5.7</v>
      </c>
      <c r="BP15" s="650"/>
      <c r="BQ15" s="650"/>
      <c r="BR15" s="650"/>
      <c r="BS15" s="656" t="s">
        <v>137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3337625</v>
      </c>
      <c r="CS15" s="648"/>
      <c r="CT15" s="648"/>
      <c r="CU15" s="648"/>
      <c r="CV15" s="648"/>
      <c r="CW15" s="648"/>
      <c r="CX15" s="648"/>
      <c r="CY15" s="649"/>
      <c r="CZ15" s="650">
        <v>10.8</v>
      </c>
      <c r="DA15" s="650"/>
      <c r="DB15" s="650"/>
      <c r="DC15" s="650"/>
      <c r="DD15" s="656">
        <v>711661</v>
      </c>
      <c r="DE15" s="648"/>
      <c r="DF15" s="648"/>
      <c r="DG15" s="648"/>
      <c r="DH15" s="648"/>
      <c r="DI15" s="648"/>
      <c r="DJ15" s="648"/>
      <c r="DK15" s="648"/>
      <c r="DL15" s="648"/>
      <c r="DM15" s="648"/>
      <c r="DN15" s="648"/>
      <c r="DO15" s="648"/>
      <c r="DP15" s="649"/>
      <c r="DQ15" s="656">
        <v>1950525</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23603</v>
      </c>
      <c r="S16" s="648"/>
      <c r="T16" s="648"/>
      <c r="U16" s="648"/>
      <c r="V16" s="648"/>
      <c r="W16" s="648"/>
      <c r="X16" s="648"/>
      <c r="Y16" s="649"/>
      <c r="Z16" s="650">
        <v>0.1</v>
      </c>
      <c r="AA16" s="650"/>
      <c r="AB16" s="650"/>
      <c r="AC16" s="650"/>
      <c r="AD16" s="651">
        <v>23603</v>
      </c>
      <c r="AE16" s="651"/>
      <c r="AF16" s="651"/>
      <c r="AG16" s="651"/>
      <c r="AH16" s="651"/>
      <c r="AI16" s="651"/>
      <c r="AJ16" s="651"/>
      <c r="AK16" s="651"/>
      <c r="AL16" s="652">
        <v>0.2</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238</v>
      </c>
      <c r="BP16" s="650"/>
      <c r="BQ16" s="650"/>
      <c r="BR16" s="650"/>
      <c r="BS16" s="656" t="s">
        <v>137</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t="s">
        <v>238</v>
      </c>
      <c r="CS16" s="648"/>
      <c r="CT16" s="648"/>
      <c r="CU16" s="648"/>
      <c r="CV16" s="648"/>
      <c r="CW16" s="648"/>
      <c r="CX16" s="648"/>
      <c r="CY16" s="649"/>
      <c r="CZ16" s="650" t="s">
        <v>127</v>
      </c>
      <c r="DA16" s="650"/>
      <c r="DB16" s="650"/>
      <c r="DC16" s="650"/>
      <c r="DD16" s="656" t="s">
        <v>238</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137293</v>
      </c>
      <c r="S17" s="648"/>
      <c r="T17" s="648"/>
      <c r="U17" s="648"/>
      <c r="V17" s="648"/>
      <c r="W17" s="648"/>
      <c r="X17" s="648"/>
      <c r="Y17" s="649"/>
      <c r="Z17" s="650">
        <v>0.4</v>
      </c>
      <c r="AA17" s="650"/>
      <c r="AB17" s="650"/>
      <c r="AC17" s="650"/>
      <c r="AD17" s="651">
        <v>137293</v>
      </c>
      <c r="AE17" s="651"/>
      <c r="AF17" s="651"/>
      <c r="AG17" s="651"/>
      <c r="AH17" s="651"/>
      <c r="AI17" s="651"/>
      <c r="AJ17" s="651"/>
      <c r="AK17" s="651"/>
      <c r="AL17" s="652">
        <v>0.9</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238</v>
      </c>
      <c r="BP17" s="650"/>
      <c r="BQ17" s="650"/>
      <c r="BR17" s="650"/>
      <c r="BS17" s="656" t="s">
        <v>127</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2928619</v>
      </c>
      <c r="CS17" s="648"/>
      <c r="CT17" s="648"/>
      <c r="CU17" s="648"/>
      <c r="CV17" s="648"/>
      <c r="CW17" s="648"/>
      <c r="CX17" s="648"/>
      <c r="CY17" s="649"/>
      <c r="CZ17" s="650">
        <v>9.4</v>
      </c>
      <c r="DA17" s="650"/>
      <c r="DB17" s="650"/>
      <c r="DC17" s="650"/>
      <c r="DD17" s="656" t="s">
        <v>127</v>
      </c>
      <c r="DE17" s="648"/>
      <c r="DF17" s="648"/>
      <c r="DG17" s="648"/>
      <c r="DH17" s="648"/>
      <c r="DI17" s="648"/>
      <c r="DJ17" s="648"/>
      <c r="DK17" s="648"/>
      <c r="DL17" s="648"/>
      <c r="DM17" s="648"/>
      <c r="DN17" s="648"/>
      <c r="DO17" s="648"/>
      <c r="DP17" s="649"/>
      <c r="DQ17" s="656">
        <v>2799758</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65127</v>
      </c>
      <c r="S18" s="648"/>
      <c r="T18" s="648"/>
      <c r="U18" s="648"/>
      <c r="V18" s="648"/>
      <c r="W18" s="648"/>
      <c r="X18" s="648"/>
      <c r="Y18" s="649"/>
      <c r="Z18" s="650">
        <v>0.2</v>
      </c>
      <c r="AA18" s="650"/>
      <c r="AB18" s="650"/>
      <c r="AC18" s="650"/>
      <c r="AD18" s="651">
        <v>65127</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238</v>
      </c>
      <c r="BP18" s="650"/>
      <c r="BQ18" s="650"/>
      <c r="BR18" s="650"/>
      <c r="BS18" s="656" t="s">
        <v>137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137</v>
      </c>
      <c r="DA18" s="650"/>
      <c r="DB18" s="650"/>
      <c r="DC18" s="650"/>
      <c r="DD18" s="656" t="s">
        <v>127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48890</v>
      </c>
      <c r="S19" s="648"/>
      <c r="T19" s="648"/>
      <c r="U19" s="648"/>
      <c r="V19" s="648"/>
      <c r="W19" s="648"/>
      <c r="X19" s="648"/>
      <c r="Y19" s="649"/>
      <c r="Z19" s="650">
        <v>0.2</v>
      </c>
      <c r="AA19" s="650"/>
      <c r="AB19" s="650"/>
      <c r="AC19" s="650"/>
      <c r="AD19" s="651">
        <v>48890</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91</v>
      </c>
      <c r="BH19" s="648"/>
      <c r="BI19" s="648"/>
      <c r="BJ19" s="648"/>
      <c r="BK19" s="648"/>
      <c r="BL19" s="648"/>
      <c r="BM19" s="648"/>
      <c r="BN19" s="649"/>
      <c r="BO19" s="650">
        <v>0</v>
      </c>
      <c r="BP19" s="650"/>
      <c r="BQ19" s="650"/>
      <c r="BR19" s="650"/>
      <c r="BS19" s="656" t="s">
        <v>238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137</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12937</v>
      </c>
      <c r="S20" s="648"/>
      <c r="T20" s="648"/>
      <c r="U20" s="648"/>
      <c r="V20" s="648"/>
      <c r="W20" s="648"/>
      <c r="X20" s="648"/>
      <c r="Y20" s="649"/>
      <c r="Z20" s="650">
        <v>0</v>
      </c>
      <c r="AA20" s="650"/>
      <c r="AB20" s="650"/>
      <c r="AC20" s="650"/>
      <c r="AD20" s="651">
        <v>12937</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91</v>
      </c>
      <c r="BH20" s="648"/>
      <c r="BI20" s="648"/>
      <c r="BJ20" s="648"/>
      <c r="BK20" s="648"/>
      <c r="BL20" s="648"/>
      <c r="BM20" s="648"/>
      <c r="BN20" s="649"/>
      <c r="BO20" s="650">
        <v>0</v>
      </c>
      <c r="BP20" s="650"/>
      <c r="BQ20" s="650"/>
      <c r="BR20" s="650"/>
      <c r="BS20" s="656" t="s">
        <v>127</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31035392</v>
      </c>
      <c r="CS20" s="648"/>
      <c r="CT20" s="648"/>
      <c r="CU20" s="648"/>
      <c r="CV20" s="648"/>
      <c r="CW20" s="648"/>
      <c r="CX20" s="648"/>
      <c r="CY20" s="649"/>
      <c r="CZ20" s="650">
        <v>100</v>
      </c>
      <c r="DA20" s="650"/>
      <c r="DB20" s="650"/>
      <c r="DC20" s="650"/>
      <c r="DD20" s="656">
        <v>2920128</v>
      </c>
      <c r="DE20" s="648"/>
      <c r="DF20" s="648"/>
      <c r="DG20" s="648"/>
      <c r="DH20" s="648"/>
      <c r="DI20" s="648"/>
      <c r="DJ20" s="648"/>
      <c r="DK20" s="648"/>
      <c r="DL20" s="648"/>
      <c r="DM20" s="648"/>
      <c r="DN20" s="648"/>
      <c r="DO20" s="648"/>
      <c r="DP20" s="649"/>
      <c r="DQ20" s="656">
        <v>16619664</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3300</v>
      </c>
      <c r="S21" s="648"/>
      <c r="T21" s="648"/>
      <c r="U21" s="648"/>
      <c r="V21" s="648"/>
      <c r="W21" s="648"/>
      <c r="X21" s="648"/>
      <c r="Y21" s="649"/>
      <c r="Z21" s="650">
        <v>0</v>
      </c>
      <c r="AA21" s="650"/>
      <c r="AB21" s="650"/>
      <c r="AC21" s="650"/>
      <c r="AD21" s="651">
        <v>3300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137</v>
      </c>
      <c r="BH21" s="648"/>
      <c r="BI21" s="648"/>
      <c r="BJ21" s="648"/>
      <c r="BK21" s="648"/>
      <c r="BL21" s="648"/>
      <c r="BM21" s="648"/>
      <c r="BN21" s="649"/>
      <c r="BO21" s="650" t="s">
        <v>238</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3985105</v>
      </c>
      <c r="S22" s="648"/>
      <c r="T22" s="648"/>
      <c r="U22" s="648"/>
      <c r="V22" s="648"/>
      <c r="W22" s="648"/>
      <c r="X22" s="648"/>
      <c r="Y22" s="649"/>
      <c r="Z22" s="650">
        <v>12.5</v>
      </c>
      <c r="AA22" s="650"/>
      <c r="AB22" s="650"/>
      <c r="AC22" s="650"/>
      <c r="AD22" s="651">
        <v>3447689</v>
      </c>
      <c r="AE22" s="651"/>
      <c r="AF22" s="651"/>
      <c r="AG22" s="651"/>
      <c r="AH22" s="651"/>
      <c r="AI22" s="651"/>
      <c r="AJ22" s="651"/>
      <c r="AK22" s="651"/>
      <c r="AL22" s="652">
        <v>23.5</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127</v>
      </c>
      <c r="BP22" s="650"/>
      <c r="BQ22" s="650"/>
      <c r="BR22" s="650"/>
      <c r="BS22" s="656" t="s">
        <v>238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3447689</v>
      </c>
      <c r="S23" s="648"/>
      <c r="T23" s="648"/>
      <c r="U23" s="648"/>
      <c r="V23" s="648"/>
      <c r="W23" s="648"/>
      <c r="X23" s="648"/>
      <c r="Y23" s="649"/>
      <c r="Z23" s="650">
        <v>10.8</v>
      </c>
      <c r="AA23" s="650"/>
      <c r="AB23" s="650"/>
      <c r="AC23" s="650"/>
      <c r="AD23" s="651">
        <v>3447689</v>
      </c>
      <c r="AE23" s="651"/>
      <c r="AF23" s="651"/>
      <c r="AG23" s="651"/>
      <c r="AH23" s="651"/>
      <c r="AI23" s="651"/>
      <c r="AJ23" s="651"/>
      <c r="AK23" s="651"/>
      <c r="AL23" s="652">
        <v>23.5</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91</v>
      </c>
      <c r="BH23" s="648"/>
      <c r="BI23" s="648"/>
      <c r="BJ23" s="648"/>
      <c r="BK23" s="648"/>
      <c r="BL23" s="648"/>
      <c r="BM23" s="648"/>
      <c r="BN23" s="649"/>
      <c r="BO23" s="650">
        <v>0</v>
      </c>
      <c r="BP23" s="650"/>
      <c r="BQ23" s="650"/>
      <c r="BR23" s="650"/>
      <c r="BS23" s="656" t="s">
        <v>244</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533393</v>
      </c>
      <c r="S24" s="648"/>
      <c r="T24" s="648"/>
      <c r="U24" s="648"/>
      <c r="V24" s="648"/>
      <c r="W24" s="648"/>
      <c r="X24" s="648"/>
      <c r="Y24" s="649"/>
      <c r="Z24" s="650">
        <v>1.7</v>
      </c>
      <c r="AA24" s="650"/>
      <c r="AB24" s="650"/>
      <c r="AC24" s="650"/>
      <c r="AD24" s="651" t="s">
        <v>137</v>
      </c>
      <c r="AE24" s="651"/>
      <c r="AF24" s="651"/>
      <c r="AG24" s="651"/>
      <c r="AH24" s="651"/>
      <c r="AI24" s="651"/>
      <c r="AJ24" s="651"/>
      <c r="AK24" s="651"/>
      <c r="AL24" s="652" t="s">
        <v>238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11885169</v>
      </c>
      <c r="CS24" s="637"/>
      <c r="CT24" s="637"/>
      <c r="CU24" s="637"/>
      <c r="CV24" s="637"/>
      <c r="CW24" s="637"/>
      <c r="CX24" s="637"/>
      <c r="CY24" s="638"/>
      <c r="CZ24" s="641">
        <v>38.299999999999997</v>
      </c>
      <c r="DA24" s="642"/>
      <c r="DB24" s="642"/>
      <c r="DC24" s="661"/>
      <c r="DD24" s="681">
        <v>7755244</v>
      </c>
      <c r="DE24" s="637"/>
      <c r="DF24" s="637"/>
      <c r="DG24" s="637"/>
      <c r="DH24" s="637"/>
      <c r="DI24" s="637"/>
      <c r="DJ24" s="637"/>
      <c r="DK24" s="638"/>
      <c r="DL24" s="681">
        <v>7583821</v>
      </c>
      <c r="DM24" s="637"/>
      <c r="DN24" s="637"/>
      <c r="DO24" s="637"/>
      <c r="DP24" s="637"/>
      <c r="DQ24" s="637"/>
      <c r="DR24" s="637"/>
      <c r="DS24" s="637"/>
      <c r="DT24" s="637"/>
      <c r="DU24" s="637"/>
      <c r="DV24" s="638"/>
      <c r="DW24" s="641">
        <v>48.9</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4023</v>
      </c>
      <c r="S25" s="648"/>
      <c r="T25" s="648"/>
      <c r="U25" s="648"/>
      <c r="V25" s="648"/>
      <c r="W25" s="648"/>
      <c r="X25" s="648"/>
      <c r="Y25" s="649"/>
      <c r="Z25" s="650">
        <v>0</v>
      </c>
      <c r="AA25" s="650"/>
      <c r="AB25" s="650"/>
      <c r="AC25" s="650"/>
      <c r="AD25" s="651" t="s">
        <v>127</v>
      </c>
      <c r="AE25" s="651"/>
      <c r="AF25" s="651"/>
      <c r="AG25" s="651"/>
      <c r="AH25" s="651"/>
      <c r="AI25" s="651"/>
      <c r="AJ25" s="651"/>
      <c r="AK25" s="651"/>
      <c r="AL25" s="652" t="s">
        <v>238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3888387</v>
      </c>
      <c r="CS25" s="684"/>
      <c r="CT25" s="684"/>
      <c r="CU25" s="684"/>
      <c r="CV25" s="684"/>
      <c r="CW25" s="684"/>
      <c r="CX25" s="684"/>
      <c r="CY25" s="685"/>
      <c r="CZ25" s="652">
        <v>12.5</v>
      </c>
      <c r="DA25" s="682"/>
      <c r="DB25" s="682"/>
      <c r="DC25" s="686"/>
      <c r="DD25" s="656">
        <v>3626844</v>
      </c>
      <c r="DE25" s="684"/>
      <c r="DF25" s="684"/>
      <c r="DG25" s="684"/>
      <c r="DH25" s="684"/>
      <c r="DI25" s="684"/>
      <c r="DJ25" s="684"/>
      <c r="DK25" s="685"/>
      <c r="DL25" s="656">
        <v>3459649</v>
      </c>
      <c r="DM25" s="684"/>
      <c r="DN25" s="684"/>
      <c r="DO25" s="684"/>
      <c r="DP25" s="684"/>
      <c r="DQ25" s="684"/>
      <c r="DR25" s="684"/>
      <c r="DS25" s="684"/>
      <c r="DT25" s="684"/>
      <c r="DU25" s="684"/>
      <c r="DV25" s="685"/>
      <c r="DW25" s="652">
        <v>22.3</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15127150</v>
      </c>
      <c r="S26" s="648"/>
      <c r="T26" s="648"/>
      <c r="U26" s="648"/>
      <c r="V26" s="648"/>
      <c r="W26" s="648"/>
      <c r="X26" s="648"/>
      <c r="Y26" s="649"/>
      <c r="Z26" s="650">
        <v>47.4</v>
      </c>
      <c r="AA26" s="650"/>
      <c r="AB26" s="650"/>
      <c r="AC26" s="650"/>
      <c r="AD26" s="651">
        <v>14589643</v>
      </c>
      <c r="AE26" s="651"/>
      <c r="AF26" s="651"/>
      <c r="AG26" s="651"/>
      <c r="AH26" s="651"/>
      <c r="AI26" s="651"/>
      <c r="AJ26" s="651"/>
      <c r="AK26" s="651"/>
      <c r="AL26" s="652">
        <v>99.6</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2409795</v>
      </c>
      <c r="CS26" s="648"/>
      <c r="CT26" s="648"/>
      <c r="CU26" s="648"/>
      <c r="CV26" s="648"/>
      <c r="CW26" s="648"/>
      <c r="CX26" s="648"/>
      <c r="CY26" s="649"/>
      <c r="CZ26" s="652">
        <v>7.8</v>
      </c>
      <c r="DA26" s="682"/>
      <c r="DB26" s="682"/>
      <c r="DC26" s="686"/>
      <c r="DD26" s="656">
        <v>2196998</v>
      </c>
      <c r="DE26" s="648"/>
      <c r="DF26" s="648"/>
      <c r="DG26" s="648"/>
      <c r="DH26" s="648"/>
      <c r="DI26" s="648"/>
      <c r="DJ26" s="648"/>
      <c r="DK26" s="649"/>
      <c r="DL26" s="656" t="s">
        <v>127</v>
      </c>
      <c r="DM26" s="648"/>
      <c r="DN26" s="648"/>
      <c r="DO26" s="648"/>
      <c r="DP26" s="648"/>
      <c r="DQ26" s="648"/>
      <c r="DR26" s="648"/>
      <c r="DS26" s="648"/>
      <c r="DT26" s="648"/>
      <c r="DU26" s="648"/>
      <c r="DV26" s="649"/>
      <c r="DW26" s="652" t="s">
        <v>238</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6690</v>
      </c>
      <c r="S27" s="648"/>
      <c r="T27" s="648"/>
      <c r="U27" s="648"/>
      <c r="V27" s="648"/>
      <c r="W27" s="648"/>
      <c r="X27" s="648"/>
      <c r="Y27" s="649"/>
      <c r="Z27" s="650">
        <v>0</v>
      </c>
      <c r="AA27" s="650"/>
      <c r="AB27" s="650"/>
      <c r="AC27" s="650"/>
      <c r="AD27" s="651">
        <v>6690</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9100497</v>
      </c>
      <c r="BH27" s="648"/>
      <c r="BI27" s="648"/>
      <c r="BJ27" s="648"/>
      <c r="BK27" s="648"/>
      <c r="BL27" s="648"/>
      <c r="BM27" s="648"/>
      <c r="BN27" s="649"/>
      <c r="BO27" s="650">
        <v>100</v>
      </c>
      <c r="BP27" s="650"/>
      <c r="BQ27" s="650"/>
      <c r="BR27" s="650"/>
      <c r="BS27" s="656">
        <v>130360</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5068163</v>
      </c>
      <c r="CS27" s="684"/>
      <c r="CT27" s="684"/>
      <c r="CU27" s="684"/>
      <c r="CV27" s="684"/>
      <c r="CW27" s="684"/>
      <c r="CX27" s="684"/>
      <c r="CY27" s="685"/>
      <c r="CZ27" s="652">
        <v>16.3</v>
      </c>
      <c r="DA27" s="682"/>
      <c r="DB27" s="682"/>
      <c r="DC27" s="686"/>
      <c r="DD27" s="656">
        <v>1328642</v>
      </c>
      <c r="DE27" s="684"/>
      <c r="DF27" s="684"/>
      <c r="DG27" s="684"/>
      <c r="DH27" s="684"/>
      <c r="DI27" s="684"/>
      <c r="DJ27" s="684"/>
      <c r="DK27" s="685"/>
      <c r="DL27" s="656">
        <v>1324414</v>
      </c>
      <c r="DM27" s="684"/>
      <c r="DN27" s="684"/>
      <c r="DO27" s="684"/>
      <c r="DP27" s="684"/>
      <c r="DQ27" s="684"/>
      <c r="DR27" s="684"/>
      <c r="DS27" s="684"/>
      <c r="DT27" s="684"/>
      <c r="DU27" s="684"/>
      <c r="DV27" s="685"/>
      <c r="DW27" s="652">
        <v>8.5</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v>182393</v>
      </c>
      <c r="S28" s="648"/>
      <c r="T28" s="648"/>
      <c r="U28" s="648"/>
      <c r="V28" s="648"/>
      <c r="W28" s="648"/>
      <c r="X28" s="648"/>
      <c r="Y28" s="649"/>
      <c r="Z28" s="650">
        <v>0.6</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2928619</v>
      </c>
      <c r="CS28" s="648"/>
      <c r="CT28" s="648"/>
      <c r="CU28" s="648"/>
      <c r="CV28" s="648"/>
      <c r="CW28" s="648"/>
      <c r="CX28" s="648"/>
      <c r="CY28" s="649"/>
      <c r="CZ28" s="652">
        <v>9.4</v>
      </c>
      <c r="DA28" s="682"/>
      <c r="DB28" s="682"/>
      <c r="DC28" s="686"/>
      <c r="DD28" s="656">
        <v>2799758</v>
      </c>
      <c r="DE28" s="648"/>
      <c r="DF28" s="648"/>
      <c r="DG28" s="648"/>
      <c r="DH28" s="648"/>
      <c r="DI28" s="648"/>
      <c r="DJ28" s="648"/>
      <c r="DK28" s="649"/>
      <c r="DL28" s="656">
        <v>2799758</v>
      </c>
      <c r="DM28" s="648"/>
      <c r="DN28" s="648"/>
      <c r="DO28" s="648"/>
      <c r="DP28" s="648"/>
      <c r="DQ28" s="648"/>
      <c r="DR28" s="648"/>
      <c r="DS28" s="648"/>
      <c r="DT28" s="648"/>
      <c r="DU28" s="648"/>
      <c r="DV28" s="649"/>
      <c r="DW28" s="652">
        <v>18.100000000000001</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161021</v>
      </c>
      <c r="S29" s="648"/>
      <c r="T29" s="648"/>
      <c r="U29" s="648"/>
      <c r="V29" s="648"/>
      <c r="W29" s="648"/>
      <c r="X29" s="648"/>
      <c r="Y29" s="649"/>
      <c r="Z29" s="650">
        <v>0.5</v>
      </c>
      <c r="AA29" s="650"/>
      <c r="AB29" s="650"/>
      <c r="AC29" s="650"/>
      <c r="AD29" s="651">
        <v>11454</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2928615</v>
      </c>
      <c r="CS29" s="684"/>
      <c r="CT29" s="684"/>
      <c r="CU29" s="684"/>
      <c r="CV29" s="684"/>
      <c r="CW29" s="684"/>
      <c r="CX29" s="684"/>
      <c r="CY29" s="685"/>
      <c r="CZ29" s="652">
        <v>9.4</v>
      </c>
      <c r="DA29" s="682"/>
      <c r="DB29" s="682"/>
      <c r="DC29" s="686"/>
      <c r="DD29" s="656">
        <v>2799754</v>
      </c>
      <c r="DE29" s="684"/>
      <c r="DF29" s="684"/>
      <c r="DG29" s="684"/>
      <c r="DH29" s="684"/>
      <c r="DI29" s="684"/>
      <c r="DJ29" s="684"/>
      <c r="DK29" s="685"/>
      <c r="DL29" s="656">
        <v>2799754</v>
      </c>
      <c r="DM29" s="684"/>
      <c r="DN29" s="684"/>
      <c r="DO29" s="684"/>
      <c r="DP29" s="684"/>
      <c r="DQ29" s="684"/>
      <c r="DR29" s="684"/>
      <c r="DS29" s="684"/>
      <c r="DT29" s="684"/>
      <c r="DU29" s="684"/>
      <c r="DV29" s="685"/>
      <c r="DW29" s="652">
        <v>18.100000000000001</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42100</v>
      </c>
      <c r="S30" s="648"/>
      <c r="T30" s="648"/>
      <c r="U30" s="648"/>
      <c r="V30" s="648"/>
      <c r="W30" s="648"/>
      <c r="X30" s="648"/>
      <c r="Y30" s="649"/>
      <c r="Z30" s="650">
        <v>0.1</v>
      </c>
      <c r="AA30" s="650"/>
      <c r="AB30" s="650"/>
      <c r="AC30" s="650"/>
      <c r="AD30" s="651" t="s">
        <v>127</v>
      </c>
      <c r="AE30" s="651"/>
      <c r="AF30" s="651"/>
      <c r="AG30" s="651"/>
      <c r="AH30" s="651"/>
      <c r="AI30" s="651"/>
      <c r="AJ30" s="651"/>
      <c r="AK30" s="651"/>
      <c r="AL30" s="652" t="s">
        <v>137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2738331</v>
      </c>
      <c r="CS30" s="648"/>
      <c r="CT30" s="648"/>
      <c r="CU30" s="648"/>
      <c r="CV30" s="648"/>
      <c r="CW30" s="648"/>
      <c r="CX30" s="648"/>
      <c r="CY30" s="649"/>
      <c r="CZ30" s="652">
        <v>8.8000000000000007</v>
      </c>
      <c r="DA30" s="682"/>
      <c r="DB30" s="682"/>
      <c r="DC30" s="686"/>
      <c r="DD30" s="656">
        <v>2609470</v>
      </c>
      <c r="DE30" s="648"/>
      <c r="DF30" s="648"/>
      <c r="DG30" s="648"/>
      <c r="DH30" s="648"/>
      <c r="DI30" s="648"/>
      <c r="DJ30" s="648"/>
      <c r="DK30" s="649"/>
      <c r="DL30" s="656">
        <v>2609470</v>
      </c>
      <c r="DM30" s="648"/>
      <c r="DN30" s="648"/>
      <c r="DO30" s="648"/>
      <c r="DP30" s="648"/>
      <c r="DQ30" s="648"/>
      <c r="DR30" s="648"/>
      <c r="DS30" s="648"/>
      <c r="DT30" s="648"/>
      <c r="DU30" s="648"/>
      <c r="DV30" s="649"/>
      <c r="DW30" s="652">
        <v>16.8</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10355918</v>
      </c>
      <c r="S31" s="648"/>
      <c r="T31" s="648"/>
      <c r="U31" s="648"/>
      <c r="V31" s="648"/>
      <c r="W31" s="648"/>
      <c r="X31" s="648"/>
      <c r="Y31" s="649"/>
      <c r="Z31" s="650">
        <v>32.5</v>
      </c>
      <c r="AA31" s="650"/>
      <c r="AB31" s="650"/>
      <c r="AC31" s="650"/>
      <c r="AD31" s="651" t="s">
        <v>127</v>
      </c>
      <c r="AE31" s="651"/>
      <c r="AF31" s="651"/>
      <c r="AG31" s="651"/>
      <c r="AH31" s="651"/>
      <c r="AI31" s="651"/>
      <c r="AJ31" s="651"/>
      <c r="AK31" s="651"/>
      <c r="AL31" s="652" t="s">
        <v>238</v>
      </c>
      <c r="AM31" s="653"/>
      <c r="AN31" s="653"/>
      <c r="AO31" s="654"/>
      <c r="AP31" s="701" t="s">
        <v>311</v>
      </c>
      <c r="AQ31" s="702"/>
      <c r="AR31" s="702"/>
      <c r="AS31" s="702"/>
      <c r="AT31" s="707" t="s">
        <v>312</v>
      </c>
      <c r="AU31" s="231"/>
      <c r="AV31" s="231"/>
      <c r="AW31" s="231"/>
      <c r="AX31" s="633" t="s">
        <v>187</v>
      </c>
      <c r="AY31" s="634"/>
      <c r="AZ31" s="634"/>
      <c r="BA31" s="634"/>
      <c r="BB31" s="634"/>
      <c r="BC31" s="634"/>
      <c r="BD31" s="634"/>
      <c r="BE31" s="634"/>
      <c r="BF31" s="635"/>
      <c r="BG31" s="715">
        <v>98.8</v>
      </c>
      <c r="BH31" s="699"/>
      <c r="BI31" s="699"/>
      <c r="BJ31" s="699"/>
      <c r="BK31" s="699"/>
      <c r="BL31" s="699"/>
      <c r="BM31" s="642">
        <v>97.1</v>
      </c>
      <c r="BN31" s="699"/>
      <c r="BO31" s="699"/>
      <c r="BP31" s="699"/>
      <c r="BQ31" s="700"/>
      <c r="BR31" s="715">
        <v>98.8</v>
      </c>
      <c r="BS31" s="699"/>
      <c r="BT31" s="699"/>
      <c r="BU31" s="699"/>
      <c r="BV31" s="699"/>
      <c r="BW31" s="699"/>
      <c r="BX31" s="642">
        <v>97.2</v>
      </c>
      <c r="BY31" s="699"/>
      <c r="BZ31" s="699"/>
      <c r="CA31" s="699"/>
      <c r="CB31" s="700"/>
      <c r="CD31" s="689"/>
      <c r="CE31" s="690"/>
      <c r="CF31" s="662" t="s">
        <v>313</v>
      </c>
      <c r="CG31" s="663"/>
      <c r="CH31" s="663"/>
      <c r="CI31" s="663"/>
      <c r="CJ31" s="663"/>
      <c r="CK31" s="663"/>
      <c r="CL31" s="663"/>
      <c r="CM31" s="663"/>
      <c r="CN31" s="663"/>
      <c r="CO31" s="663"/>
      <c r="CP31" s="663"/>
      <c r="CQ31" s="664"/>
      <c r="CR31" s="647">
        <v>190284</v>
      </c>
      <c r="CS31" s="684"/>
      <c r="CT31" s="684"/>
      <c r="CU31" s="684"/>
      <c r="CV31" s="684"/>
      <c r="CW31" s="684"/>
      <c r="CX31" s="684"/>
      <c r="CY31" s="685"/>
      <c r="CZ31" s="652">
        <v>0.6</v>
      </c>
      <c r="DA31" s="682"/>
      <c r="DB31" s="682"/>
      <c r="DC31" s="686"/>
      <c r="DD31" s="656">
        <v>190284</v>
      </c>
      <c r="DE31" s="684"/>
      <c r="DF31" s="684"/>
      <c r="DG31" s="684"/>
      <c r="DH31" s="684"/>
      <c r="DI31" s="684"/>
      <c r="DJ31" s="684"/>
      <c r="DK31" s="685"/>
      <c r="DL31" s="656">
        <v>190284</v>
      </c>
      <c r="DM31" s="684"/>
      <c r="DN31" s="684"/>
      <c r="DO31" s="684"/>
      <c r="DP31" s="684"/>
      <c r="DQ31" s="684"/>
      <c r="DR31" s="684"/>
      <c r="DS31" s="684"/>
      <c r="DT31" s="684"/>
      <c r="DU31" s="684"/>
      <c r="DV31" s="685"/>
      <c r="DW31" s="652">
        <v>1.2</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244</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98.4</v>
      </c>
      <c r="BH32" s="684"/>
      <c r="BI32" s="684"/>
      <c r="BJ32" s="684"/>
      <c r="BK32" s="684"/>
      <c r="BL32" s="684"/>
      <c r="BM32" s="653">
        <v>96</v>
      </c>
      <c r="BN32" s="713"/>
      <c r="BO32" s="713"/>
      <c r="BP32" s="713"/>
      <c r="BQ32" s="714"/>
      <c r="BR32" s="716">
        <v>98.4</v>
      </c>
      <c r="BS32" s="684"/>
      <c r="BT32" s="684"/>
      <c r="BU32" s="684"/>
      <c r="BV32" s="684"/>
      <c r="BW32" s="684"/>
      <c r="BX32" s="653">
        <v>96.5</v>
      </c>
      <c r="BY32" s="713"/>
      <c r="BZ32" s="713"/>
      <c r="CA32" s="713"/>
      <c r="CB32" s="714"/>
      <c r="CD32" s="691"/>
      <c r="CE32" s="692"/>
      <c r="CF32" s="662" t="s">
        <v>317</v>
      </c>
      <c r="CG32" s="663"/>
      <c r="CH32" s="663"/>
      <c r="CI32" s="663"/>
      <c r="CJ32" s="663"/>
      <c r="CK32" s="663"/>
      <c r="CL32" s="663"/>
      <c r="CM32" s="663"/>
      <c r="CN32" s="663"/>
      <c r="CO32" s="663"/>
      <c r="CP32" s="663"/>
      <c r="CQ32" s="664"/>
      <c r="CR32" s="647">
        <v>4</v>
      </c>
      <c r="CS32" s="648"/>
      <c r="CT32" s="648"/>
      <c r="CU32" s="648"/>
      <c r="CV32" s="648"/>
      <c r="CW32" s="648"/>
      <c r="CX32" s="648"/>
      <c r="CY32" s="649"/>
      <c r="CZ32" s="652">
        <v>0</v>
      </c>
      <c r="DA32" s="682"/>
      <c r="DB32" s="682"/>
      <c r="DC32" s="686"/>
      <c r="DD32" s="656">
        <v>4</v>
      </c>
      <c r="DE32" s="648"/>
      <c r="DF32" s="648"/>
      <c r="DG32" s="648"/>
      <c r="DH32" s="648"/>
      <c r="DI32" s="648"/>
      <c r="DJ32" s="648"/>
      <c r="DK32" s="649"/>
      <c r="DL32" s="656">
        <v>4</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1674021</v>
      </c>
      <c r="S33" s="648"/>
      <c r="T33" s="648"/>
      <c r="U33" s="648"/>
      <c r="V33" s="648"/>
      <c r="W33" s="648"/>
      <c r="X33" s="648"/>
      <c r="Y33" s="649"/>
      <c r="Z33" s="650">
        <v>5.2</v>
      </c>
      <c r="AA33" s="650"/>
      <c r="AB33" s="650"/>
      <c r="AC33" s="650"/>
      <c r="AD33" s="651" t="s">
        <v>127</v>
      </c>
      <c r="AE33" s="651"/>
      <c r="AF33" s="651"/>
      <c r="AG33" s="651"/>
      <c r="AH33" s="651"/>
      <c r="AI33" s="651"/>
      <c r="AJ33" s="651"/>
      <c r="AK33" s="651"/>
      <c r="AL33" s="652" t="s">
        <v>137</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99.1</v>
      </c>
      <c r="BH33" s="718"/>
      <c r="BI33" s="718"/>
      <c r="BJ33" s="718"/>
      <c r="BK33" s="718"/>
      <c r="BL33" s="718"/>
      <c r="BM33" s="719">
        <v>97.8</v>
      </c>
      <c r="BN33" s="718"/>
      <c r="BO33" s="718"/>
      <c r="BP33" s="718"/>
      <c r="BQ33" s="720"/>
      <c r="BR33" s="717">
        <v>99.1</v>
      </c>
      <c r="BS33" s="718"/>
      <c r="BT33" s="718"/>
      <c r="BU33" s="718"/>
      <c r="BV33" s="718"/>
      <c r="BW33" s="718"/>
      <c r="BX33" s="719">
        <v>97.8</v>
      </c>
      <c r="BY33" s="718"/>
      <c r="BZ33" s="718"/>
      <c r="CA33" s="718"/>
      <c r="CB33" s="720"/>
      <c r="CD33" s="662" t="s">
        <v>320</v>
      </c>
      <c r="CE33" s="663"/>
      <c r="CF33" s="663"/>
      <c r="CG33" s="663"/>
      <c r="CH33" s="663"/>
      <c r="CI33" s="663"/>
      <c r="CJ33" s="663"/>
      <c r="CK33" s="663"/>
      <c r="CL33" s="663"/>
      <c r="CM33" s="663"/>
      <c r="CN33" s="663"/>
      <c r="CO33" s="663"/>
      <c r="CP33" s="663"/>
      <c r="CQ33" s="664"/>
      <c r="CR33" s="647">
        <v>16230095</v>
      </c>
      <c r="CS33" s="684"/>
      <c r="CT33" s="684"/>
      <c r="CU33" s="684"/>
      <c r="CV33" s="684"/>
      <c r="CW33" s="684"/>
      <c r="CX33" s="684"/>
      <c r="CY33" s="685"/>
      <c r="CZ33" s="652">
        <v>52.3</v>
      </c>
      <c r="DA33" s="682"/>
      <c r="DB33" s="682"/>
      <c r="DC33" s="686"/>
      <c r="DD33" s="656">
        <v>8279047</v>
      </c>
      <c r="DE33" s="684"/>
      <c r="DF33" s="684"/>
      <c r="DG33" s="684"/>
      <c r="DH33" s="684"/>
      <c r="DI33" s="684"/>
      <c r="DJ33" s="684"/>
      <c r="DK33" s="685"/>
      <c r="DL33" s="656">
        <v>6446531</v>
      </c>
      <c r="DM33" s="684"/>
      <c r="DN33" s="684"/>
      <c r="DO33" s="684"/>
      <c r="DP33" s="684"/>
      <c r="DQ33" s="684"/>
      <c r="DR33" s="684"/>
      <c r="DS33" s="684"/>
      <c r="DT33" s="684"/>
      <c r="DU33" s="684"/>
      <c r="DV33" s="685"/>
      <c r="DW33" s="652">
        <v>41.6</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111134</v>
      </c>
      <c r="S34" s="648"/>
      <c r="T34" s="648"/>
      <c r="U34" s="648"/>
      <c r="V34" s="648"/>
      <c r="W34" s="648"/>
      <c r="X34" s="648"/>
      <c r="Y34" s="649"/>
      <c r="Z34" s="650">
        <v>0.3</v>
      </c>
      <c r="AA34" s="650"/>
      <c r="AB34" s="650"/>
      <c r="AC34" s="650"/>
      <c r="AD34" s="651">
        <v>33119</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3135499</v>
      </c>
      <c r="CS34" s="648"/>
      <c r="CT34" s="648"/>
      <c r="CU34" s="648"/>
      <c r="CV34" s="648"/>
      <c r="CW34" s="648"/>
      <c r="CX34" s="648"/>
      <c r="CY34" s="649"/>
      <c r="CZ34" s="652">
        <v>10.1</v>
      </c>
      <c r="DA34" s="682"/>
      <c r="DB34" s="682"/>
      <c r="DC34" s="686"/>
      <c r="DD34" s="656">
        <v>2114128</v>
      </c>
      <c r="DE34" s="648"/>
      <c r="DF34" s="648"/>
      <c r="DG34" s="648"/>
      <c r="DH34" s="648"/>
      <c r="DI34" s="648"/>
      <c r="DJ34" s="648"/>
      <c r="DK34" s="649"/>
      <c r="DL34" s="656">
        <v>1667133</v>
      </c>
      <c r="DM34" s="648"/>
      <c r="DN34" s="648"/>
      <c r="DO34" s="648"/>
      <c r="DP34" s="648"/>
      <c r="DQ34" s="648"/>
      <c r="DR34" s="648"/>
      <c r="DS34" s="648"/>
      <c r="DT34" s="648"/>
      <c r="DU34" s="648"/>
      <c r="DV34" s="649"/>
      <c r="DW34" s="652">
        <v>10.8</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227584</v>
      </c>
      <c r="S35" s="648"/>
      <c r="T35" s="648"/>
      <c r="U35" s="648"/>
      <c r="V35" s="648"/>
      <c r="W35" s="648"/>
      <c r="X35" s="648"/>
      <c r="Y35" s="649"/>
      <c r="Z35" s="650">
        <v>0.7</v>
      </c>
      <c r="AA35" s="650"/>
      <c r="AB35" s="650"/>
      <c r="AC35" s="650"/>
      <c r="AD35" s="651" t="s">
        <v>238</v>
      </c>
      <c r="AE35" s="651"/>
      <c r="AF35" s="651"/>
      <c r="AG35" s="651"/>
      <c r="AH35" s="651"/>
      <c r="AI35" s="651"/>
      <c r="AJ35" s="651"/>
      <c r="AK35" s="651"/>
      <c r="AL35" s="652" t="s">
        <v>127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366127</v>
      </c>
      <c r="CS35" s="684"/>
      <c r="CT35" s="684"/>
      <c r="CU35" s="684"/>
      <c r="CV35" s="684"/>
      <c r="CW35" s="684"/>
      <c r="CX35" s="684"/>
      <c r="CY35" s="685"/>
      <c r="CZ35" s="652">
        <v>1.2</v>
      </c>
      <c r="DA35" s="682"/>
      <c r="DB35" s="682"/>
      <c r="DC35" s="686"/>
      <c r="DD35" s="656">
        <v>349806</v>
      </c>
      <c r="DE35" s="684"/>
      <c r="DF35" s="684"/>
      <c r="DG35" s="684"/>
      <c r="DH35" s="684"/>
      <c r="DI35" s="684"/>
      <c r="DJ35" s="684"/>
      <c r="DK35" s="685"/>
      <c r="DL35" s="656">
        <v>349806</v>
      </c>
      <c r="DM35" s="684"/>
      <c r="DN35" s="684"/>
      <c r="DO35" s="684"/>
      <c r="DP35" s="684"/>
      <c r="DQ35" s="684"/>
      <c r="DR35" s="684"/>
      <c r="DS35" s="684"/>
      <c r="DT35" s="684"/>
      <c r="DU35" s="684"/>
      <c r="DV35" s="685"/>
      <c r="DW35" s="652">
        <v>2.2999999999999998</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39975</v>
      </c>
      <c r="S36" s="648"/>
      <c r="T36" s="648"/>
      <c r="U36" s="648"/>
      <c r="V36" s="648"/>
      <c r="W36" s="648"/>
      <c r="X36" s="648"/>
      <c r="Y36" s="649"/>
      <c r="Z36" s="650">
        <v>0.1</v>
      </c>
      <c r="AA36" s="650"/>
      <c r="AB36" s="650"/>
      <c r="AC36" s="650"/>
      <c r="AD36" s="651" t="s">
        <v>127</v>
      </c>
      <c r="AE36" s="651"/>
      <c r="AF36" s="651"/>
      <c r="AG36" s="651"/>
      <c r="AH36" s="651"/>
      <c r="AI36" s="651"/>
      <c r="AJ36" s="651"/>
      <c r="AK36" s="651"/>
      <c r="AL36" s="652" t="s">
        <v>127</v>
      </c>
      <c r="AM36" s="653"/>
      <c r="AN36" s="653"/>
      <c r="AO36" s="654"/>
      <c r="AP36" s="235"/>
      <c r="AQ36" s="721" t="s">
        <v>328</v>
      </c>
      <c r="AR36" s="722"/>
      <c r="AS36" s="722"/>
      <c r="AT36" s="722"/>
      <c r="AU36" s="722"/>
      <c r="AV36" s="722"/>
      <c r="AW36" s="722"/>
      <c r="AX36" s="722"/>
      <c r="AY36" s="723"/>
      <c r="AZ36" s="636">
        <v>2931919</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107163</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10117074</v>
      </c>
      <c r="CS36" s="648"/>
      <c r="CT36" s="648"/>
      <c r="CU36" s="648"/>
      <c r="CV36" s="648"/>
      <c r="CW36" s="648"/>
      <c r="CX36" s="648"/>
      <c r="CY36" s="649"/>
      <c r="CZ36" s="652">
        <v>32.6</v>
      </c>
      <c r="DA36" s="682"/>
      <c r="DB36" s="682"/>
      <c r="DC36" s="686"/>
      <c r="DD36" s="656">
        <v>3604106</v>
      </c>
      <c r="DE36" s="648"/>
      <c r="DF36" s="648"/>
      <c r="DG36" s="648"/>
      <c r="DH36" s="648"/>
      <c r="DI36" s="648"/>
      <c r="DJ36" s="648"/>
      <c r="DK36" s="649"/>
      <c r="DL36" s="656">
        <v>2707162</v>
      </c>
      <c r="DM36" s="648"/>
      <c r="DN36" s="648"/>
      <c r="DO36" s="648"/>
      <c r="DP36" s="648"/>
      <c r="DQ36" s="648"/>
      <c r="DR36" s="648"/>
      <c r="DS36" s="648"/>
      <c r="DT36" s="648"/>
      <c r="DU36" s="648"/>
      <c r="DV36" s="649"/>
      <c r="DW36" s="652">
        <v>17.5</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908141</v>
      </c>
      <c r="S37" s="648"/>
      <c r="T37" s="648"/>
      <c r="U37" s="648"/>
      <c r="V37" s="648"/>
      <c r="W37" s="648"/>
      <c r="X37" s="648"/>
      <c r="Y37" s="649"/>
      <c r="Z37" s="650">
        <v>2.8</v>
      </c>
      <c r="AA37" s="650"/>
      <c r="AB37" s="650"/>
      <c r="AC37" s="650"/>
      <c r="AD37" s="651" t="s">
        <v>137</v>
      </c>
      <c r="AE37" s="651"/>
      <c r="AF37" s="651"/>
      <c r="AG37" s="651"/>
      <c r="AH37" s="651"/>
      <c r="AI37" s="651"/>
      <c r="AJ37" s="651"/>
      <c r="AK37" s="651"/>
      <c r="AL37" s="652" t="s">
        <v>238</v>
      </c>
      <c r="AM37" s="653"/>
      <c r="AN37" s="653"/>
      <c r="AO37" s="654"/>
      <c r="AQ37" s="725" t="s">
        <v>332</v>
      </c>
      <c r="AR37" s="726"/>
      <c r="AS37" s="726"/>
      <c r="AT37" s="726"/>
      <c r="AU37" s="726"/>
      <c r="AV37" s="726"/>
      <c r="AW37" s="726"/>
      <c r="AX37" s="726"/>
      <c r="AY37" s="727"/>
      <c r="AZ37" s="647">
        <v>778577</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90178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1906455</v>
      </c>
      <c r="CS37" s="684"/>
      <c r="CT37" s="684"/>
      <c r="CU37" s="684"/>
      <c r="CV37" s="684"/>
      <c r="CW37" s="684"/>
      <c r="CX37" s="684"/>
      <c r="CY37" s="685"/>
      <c r="CZ37" s="652">
        <v>6.1</v>
      </c>
      <c r="DA37" s="682"/>
      <c r="DB37" s="682"/>
      <c r="DC37" s="686"/>
      <c r="DD37" s="656">
        <v>1906455</v>
      </c>
      <c r="DE37" s="684"/>
      <c r="DF37" s="684"/>
      <c r="DG37" s="684"/>
      <c r="DH37" s="684"/>
      <c r="DI37" s="684"/>
      <c r="DJ37" s="684"/>
      <c r="DK37" s="685"/>
      <c r="DL37" s="656">
        <v>1799652</v>
      </c>
      <c r="DM37" s="684"/>
      <c r="DN37" s="684"/>
      <c r="DO37" s="684"/>
      <c r="DP37" s="684"/>
      <c r="DQ37" s="684"/>
      <c r="DR37" s="684"/>
      <c r="DS37" s="684"/>
      <c r="DT37" s="684"/>
      <c r="DU37" s="684"/>
      <c r="DV37" s="685"/>
      <c r="DW37" s="652">
        <v>11.6</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481769</v>
      </c>
      <c r="S38" s="648"/>
      <c r="T38" s="648"/>
      <c r="U38" s="648"/>
      <c r="V38" s="648"/>
      <c r="W38" s="648"/>
      <c r="X38" s="648"/>
      <c r="Y38" s="649"/>
      <c r="Z38" s="650">
        <v>1.5</v>
      </c>
      <c r="AA38" s="650"/>
      <c r="AB38" s="650"/>
      <c r="AC38" s="650"/>
      <c r="AD38" s="651">
        <v>2274</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21740</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9281</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2131602</v>
      </c>
      <c r="CS38" s="648"/>
      <c r="CT38" s="648"/>
      <c r="CU38" s="648"/>
      <c r="CV38" s="648"/>
      <c r="CW38" s="648"/>
      <c r="CX38" s="648"/>
      <c r="CY38" s="649"/>
      <c r="CZ38" s="652">
        <v>6.9</v>
      </c>
      <c r="DA38" s="682"/>
      <c r="DB38" s="682"/>
      <c r="DC38" s="686"/>
      <c r="DD38" s="656">
        <v>1754567</v>
      </c>
      <c r="DE38" s="648"/>
      <c r="DF38" s="648"/>
      <c r="DG38" s="648"/>
      <c r="DH38" s="648"/>
      <c r="DI38" s="648"/>
      <c r="DJ38" s="648"/>
      <c r="DK38" s="649"/>
      <c r="DL38" s="656">
        <v>1722430</v>
      </c>
      <c r="DM38" s="648"/>
      <c r="DN38" s="648"/>
      <c r="DO38" s="648"/>
      <c r="DP38" s="648"/>
      <c r="DQ38" s="648"/>
      <c r="DR38" s="648"/>
      <c r="DS38" s="648"/>
      <c r="DT38" s="648"/>
      <c r="DU38" s="648"/>
      <c r="DV38" s="649"/>
      <c r="DW38" s="652">
        <v>11.1</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2591441</v>
      </c>
      <c r="S39" s="648"/>
      <c r="T39" s="648"/>
      <c r="U39" s="648"/>
      <c r="V39" s="648"/>
      <c r="W39" s="648"/>
      <c r="X39" s="648"/>
      <c r="Y39" s="649"/>
      <c r="Z39" s="650">
        <v>8.1</v>
      </c>
      <c r="AA39" s="650"/>
      <c r="AB39" s="650"/>
      <c r="AC39" s="650"/>
      <c r="AD39" s="651" t="s">
        <v>244</v>
      </c>
      <c r="AE39" s="651"/>
      <c r="AF39" s="651"/>
      <c r="AG39" s="651"/>
      <c r="AH39" s="651"/>
      <c r="AI39" s="651"/>
      <c r="AJ39" s="651"/>
      <c r="AK39" s="651"/>
      <c r="AL39" s="652" t="s">
        <v>127</v>
      </c>
      <c r="AM39" s="653"/>
      <c r="AN39" s="653"/>
      <c r="AO39" s="654"/>
      <c r="AQ39" s="725" t="s">
        <v>340</v>
      </c>
      <c r="AR39" s="726"/>
      <c r="AS39" s="726"/>
      <c r="AT39" s="726"/>
      <c r="AU39" s="726"/>
      <c r="AV39" s="726"/>
      <c r="AW39" s="726"/>
      <c r="AX39" s="726"/>
      <c r="AY39" s="727"/>
      <c r="AZ39" s="647" t="s">
        <v>244</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15326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223867</v>
      </c>
      <c r="CS39" s="684"/>
      <c r="CT39" s="684"/>
      <c r="CU39" s="684"/>
      <c r="CV39" s="684"/>
      <c r="CW39" s="684"/>
      <c r="CX39" s="684"/>
      <c r="CY39" s="685"/>
      <c r="CZ39" s="652">
        <v>0.7</v>
      </c>
      <c r="DA39" s="682"/>
      <c r="DB39" s="682"/>
      <c r="DC39" s="686"/>
      <c r="DD39" s="656">
        <v>207514</v>
      </c>
      <c r="DE39" s="684"/>
      <c r="DF39" s="684"/>
      <c r="DG39" s="684"/>
      <c r="DH39" s="684"/>
      <c r="DI39" s="684"/>
      <c r="DJ39" s="684"/>
      <c r="DK39" s="685"/>
      <c r="DL39" s="656" t="s">
        <v>127</v>
      </c>
      <c r="DM39" s="684"/>
      <c r="DN39" s="684"/>
      <c r="DO39" s="684"/>
      <c r="DP39" s="684"/>
      <c r="DQ39" s="684"/>
      <c r="DR39" s="684"/>
      <c r="DS39" s="684"/>
      <c r="DT39" s="684"/>
      <c r="DU39" s="684"/>
      <c r="DV39" s="685"/>
      <c r="DW39" s="652" t="s">
        <v>238</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127</v>
      </c>
      <c r="AA40" s="650"/>
      <c r="AB40" s="650"/>
      <c r="AC40" s="650"/>
      <c r="AD40" s="651" t="s">
        <v>238</v>
      </c>
      <c r="AE40" s="651"/>
      <c r="AF40" s="651"/>
      <c r="AG40" s="651"/>
      <c r="AH40" s="651"/>
      <c r="AI40" s="651"/>
      <c r="AJ40" s="651"/>
      <c r="AK40" s="651"/>
      <c r="AL40" s="652" t="s">
        <v>127</v>
      </c>
      <c r="AM40" s="653"/>
      <c r="AN40" s="653"/>
      <c r="AO40" s="654"/>
      <c r="AQ40" s="725" t="s">
        <v>344</v>
      </c>
      <c r="AR40" s="726"/>
      <c r="AS40" s="726"/>
      <c r="AT40" s="726"/>
      <c r="AU40" s="726"/>
      <c r="AV40" s="726"/>
      <c r="AW40" s="726"/>
      <c r="AX40" s="726"/>
      <c r="AY40" s="727"/>
      <c r="AZ40" s="647" t="s">
        <v>238</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95</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255926</v>
      </c>
      <c r="CS40" s="648"/>
      <c r="CT40" s="648"/>
      <c r="CU40" s="648"/>
      <c r="CV40" s="648"/>
      <c r="CW40" s="648"/>
      <c r="CX40" s="648"/>
      <c r="CY40" s="649"/>
      <c r="CZ40" s="652">
        <v>0.8</v>
      </c>
      <c r="DA40" s="682"/>
      <c r="DB40" s="682"/>
      <c r="DC40" s="686"/>
      <c r="DD40" s="656">
        <v>248926</v>
      </c>
      <c r="DE40" s="648"/>
      <c r="DF40" s="648"/>
      <c r="DG40" s="648"/>
      <c r="DH40" s="648"/>
      <c r="DI40" s="648"/>
      <c r="DJ40" s="648"/>
      <c r="DK40" s="649"/>
      <c r="DL40" s="656" t="s">
        <v>238</v>
      </c>
      <c r="DM40" s="648"/>
      <c r="DN40" s="648"/>
      <c r="DO40" s="648"/>
      <c r="DP40" s="648"/>
      <c r="DQ40" s="648"/>
      <c r="DR40" s="648"/>
      <c r="DS40" s="648"/>
      <c r="DT40" s="648"/>
      <c r="DU40" s="648"/>
      <c r="DV40" s="649"/>
      <c r="DW40" s="652" t="s">
        <v>238</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137</v>
      </c>
      <c r="AA41" s="650"/>
      <c r="AB41" s="650"/>
      <c r="AC41" s="650"/>
      <c r="AD41" s="651" t="s">
        <v>137</v>
      </c>
      <c r="AE41" s="651"/>
      <c r="AF41" s="651"/>
      <c r="AG41" s="651"/>
      <c r="AH41" s="651"/>
      <c r="AI41" s="651"/>
      <c r="AJ41" s="651"/>
      <c r="AK41" s="651"/>
      <c r="AL41" s="652" t="s">
        <v>238</v>
      </c>
      <c r="AM41" s="653"/>
      <c r="AN41" s="653"/>
      <c r="AO41" s="654"/>
      <c r="AQ41" s="725" t="s">
        <v>349</v>
      </c>
      <c r="AR41" s="726"/>
      <c r="AS41" s="726"/>
      <c r="AT41" s="726"/>
      <c r="AU41" s="726"/>
      <c r="AV41" s="726"/>
      <c r="AW41" s="726"/>
      <c r="AX41" s="726"/>
      <c r="AY41" s="727"/>
      <c r="AZ41" s="647">
        <v>426023</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127</v>
      </c>
      <c r="CS41" s="684"/>
      <c r="CT41" s="684"/>
      <c r="CU41" s="684"/>
      <c r="CV41" s="684"/>
      <c r="CW41" s="684"/>
      <c r="CX41" s="684"/>
      <c r="CY41" s="685"/>
      <c r="CZ41" s="652" t="s">
        <v>137</v>
      </c>
      <c r="DA41" s="682"/>
      <c r="DB41" s="682"/>
      <c r="DC41" s="686"/>
      <c r="DD41" s="656" t="s">
        <v>127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863041</v>
      </c>
      <c r="S42" s="648"/>
      <c r="T42" s="648"/>
      <c r="U42" s="648"/>
      <c r="V42" s="648"/>
      <c r="W42" s="648"/>
      <c r="X42" s="648"/>
      <c r="Y42" s="649"/>
      <c r="Z42" s="650">
        <v>2.7</v>
      </c>
      <c r="AA42" s="650"/>
      <c r="AB42" s="650"/>
      <c r="AC42" s="650"/>
      <c r="AD42" s="651" t="s">
        <v>127</v>
      </c>
      <c r="AE42" s="651"/>
      <c r="AF42" s="651"/>
      <c r="AG42" s="651"/>
      <c r="AH42" s="651"/>
      <c r="AI42" s="651"/>
      <c r="AJ42" s="651"/>
      <c r="AK42" s="651"/>
      <c r="AL42" s="652" t="s">
        <v>127</v>
      </c>
      <c r="AM42" s="653"/>
      <c r="AN42" s="653"/>
      <c r="AO42" s="654"/>
      <c r="AQ42" s="746" t="s">
        <v>353</v>
      </c>
      <c r="AR42" s="747"/>
      <c r="AS42" s="747"/>
      <c r="AT42" s="747"/>
      <c r="AU42" s="747"/>
      <c r="AV42" s="747"/>
      <c r="AW42" s="747"/>
      <c r="AX42" s="747"/>
      <c r="AY42" s="748"/>
      <c r="AZ42" s="738">
        <v>1705579</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284</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2920128</v>
      </c>
      <c r="CS42" s="648"/>
      <c r="CT42" s="648"/>
      <c r="CU42" s="648"/>
      <c r="CV42" s="648"/>
      <c r="CW42" s="648"/>
      <c r="CX42" s="648"/>
      <c r="CY42" s="649"/>
      <c r="CZ42" s="652">
        <v>9.4</v>
      </c>
      <c r="DA42" s="653"/>
      <c r="DB42" s="653"/>
      <c r="DC42" s="665"/>
      <c r="DD42" s="656">
        <v>585373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31909337</v>
      </c>
      <c r="S43" s="739"/>
      <c r="T43" s="739"/>
      <c r="U43" s="739"/>
      <c r="V43" s="739"/>
      <c r="W43" s="739"/>
      <c r="X43" s="739"/>
      <c r="Y43" s="740"/>
      <c r="Z43" s="741">
        <v>100</v>
      </c>
      <c r="AA43" s="741"/>
      <c r="AB43" s="741"/>
      <c r="AC43" s="741"/>
      <c r="AD43" s="742">
        <v>14643180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163307</v>
      </c>
      <c r="CS43" s="684"/>
      <c r="CT43" s="684"/>
      <c r="CU43" s="684"/>
      <c r="CV43" s="684"/>
      <c r="CW43" s="684"/>
      <c r="CX43" s="684"/>
      <c r="CY43" s="685"/>
      <c r="CZ43" s="652">
        <v>0.5</v>
      </c>
      <c r="DA43" s="682"/>
      <c r="DB43" s="682"/>
      <c r="DC43" s="686"/>
      <c r="DD43" s="656">
        <v>163307</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2920128</v>
      </c>
      <c r="CS44" s="648"/>
      <c r="CT44" s="648"/>
      <c r="CU44" s="648"/>
      <c r="CV44" s="648"/>
      <c r="CW44" s="648"/>
      <c r="CX44" s="648"/>
      <c r="CY44" s="649"/>
      <c r="CZ44" s="652">
        <v>9.4</v>
      </c>
      <c r="DA44" s="653"/>
      <c r="DB44" s="653"/>
      <c r="DC44" s="665"/>
      <c r="DD44" s="656">
        <v>585373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766525</v>
      </c>
      <c r="CS45" s="684"/>
      <c r="CT45" s="684"/>
      <c r="CU45" s="684"/>
      <c r="CV45" s="684"/>
      <c r="CW45" s="684"/>
      <c r="CX45" s="684"/>
      <c r="CY45" s="685"/>
      <c r="CZ45" s="652">
        <v>2.5</v>
      </c>
      <c r="DA45" s="682"/>
      <c r="DB45" s="682"/>
      <c r="DC45" s="686"/>
      <c r="DD45" s="656">
        <v>41609</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2142553</v>
      </c>
      <c r="CS46" s="648"/>
      <c r="CT46" s="648"/>
      <c r="CU46" s="648"/>
      <c r="CV46" s="648"/>
      <c r="CW46" s="648"/>
      <c r="CX46" s="648"/>
      <c r="CY46" s="649"/>
      <c r="CZ46" s="652">
        <v>6.9</v>
      </c>
      <c r="DA46" s="653"/>
      <c r="DB46" s="653"/>
      <c r="DC46" s="665"/>
      <c r="DD46" s="656">
        <v>541926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t="s">
        <v>238</v>
      </c>
      <c r="CS47" s="684"/>
      <c r="CT47" s="684"/>
      <c r="CU47" s="684"/>
      <c r="CV47" s="684"/>
      <c r="CW47" s="684"/>
      <c r="CX47" s="684"/>
      <c r="CY47" s="685"/>
      <c r="CZ47" s="652" t="s">
        <v>238</v>
      </c>
      <c r="DA47" s="682"/>
      <c r="DB47" s="682"/>
      <c r="DC47" s="686"/>
      <c r="DD47" s="656" t="s">
        <v>127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127</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31035392</v>
      </c>
      <c r="CS49" s="718"/>
      <c r="CT49" s="718"/>
      <c r="CU49" s="718"/>
      <c r="CV49" s="718"/>
      <c r="CW49" s="718"/>
      <c r="CX49" s="718"/>
      <c r="CY49" s="749"/>
      <c r="CZ49" s="743">
        <v>100</v>
      </c>
      <c r="DA49" s="750"/>
      <c r="DB49" s="750"/>
      <c r="DC49" s="751"/>
      <c r="DD49" s="752">
        <v>16619664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CLVb/wCWbfUNxN3pxmgOzxJVR807iPs+ktXoMnbW0ZvAVJOJ/4GCT/+z/RgNisnXxyNKr/LOeZInLjDI2hSxA==" saltValue="gyanyJWL/1J+i7GddIRR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7" zoomScale="70" zoomScaleNormal="25" zoomScaleSheetLayoutView="70" workbookViewId="0">
      <selection activeCell="AK69" sqref="AK69:AO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31909</v>
      </c>
      <c r="R7" s="783"/>
      <c r="S7" s="783"/>
      <c r="T7" s="783"/>
      <c r="U7" s="783"/>
      <c r="V7" s="783">
        <v>31035</v>
      </c>
      <c r="W7" s="783"/>
      <c r="X7" s="783"/>
      <c r="Y7" s="783"/>
      <c r="Z7" s="783"/>
      <c r="AA7" s="783">
        <v>874</v>
      </c>
      <c r="AB7" s="783"/>
      <c r="AC7" s="783"/>
      <c r="AD7" s="783"/>
      <c r="AE7" s="784"/>
      <c r="AF7" s="785">
        <v>711</v>
      </c>
      <c r="AG7" s="786"/>
      <c r="AH7" s="786"/>
      <c r="AI7" s="786"/>
      <c r="AJ7" s="787"/>
      <c r="AK7" s="822">
        <v>40</v>
      </c>
      <c r="AL7" s="823"/>
      <c r="AM7" s="823"/>
      <c r="AN7" s="823"/>
      <c r="AO7" s="823"/>
      <c r="AP7" s="823">
        <v>30840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0</v>
      </c>
      <c r="CI7" s="820"/>
      <c r="CJ7" s="820"/>
      <c r="CK7" s="820"/>
      <c r="CL7" s="821"/>
      <c r="CM7" s="819">
        <v>3</v>
      </c>
      <c r="CN7" s="820"/>
      <c r="CO7" s="820"/>
      <c r="CP7" s="820"/>
      <c r="CQ7" s="821"/>
      <c r="CR7" s="819">
        <v>3</v>
      </c>
      <c r="CS7" s="820"/>
      <c r="CT7" s="820"/>
      <c r="CU7" s="820"/>
      <c r="CV7" s="821"/>
      <c r="CW7" s="819" t="s">
        <v>573</v>
      </c>
      <c r="CX7" s="820"/>
      <c r="CY7" s="820"/>
      <c r="CZ7" s="820"/>
      <c r="DA7" s="821"/>
      <c r="DB7" s="819" t="s">
        <v>573</v>
      </c>
      <c r="DC7" s="820"/>
      <c r="DD7" s="820"/>
      <c r="DE7" s="820"/>
      <c r="DF7" s="821"/>
      <c r="DG7" s="819" t="s">
        <v>573</v>
      </c>
      <c r="DH7" s="820"/>
      <c r="DI7" s="820"/>
      <c r="DJ7" s="820"/>
      <c r="DK7" s="821"/>
      <c r="DL7" s="819" t="s">
        <v>573</v>
      </c>
      <c r="DM7" s="820"/>
      <c r="DN7" s="820"/>
      <c r="DO7" s="820"/>
      <c r="DP7" s="821"/>
      <c r="DQ7" s="819" t="s">
        <v>573</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31909</v>
      </c>
      <c r="R23" s="842"/>
      <c r="S23" s="842"/>
      <c r="T23" s="842"/>
      <c r="U23" s="842"/>
      <c r="V23" s="842">
        <v>31035</v>
      </c>
      <c r="W23" s="842"/>
      <c r="X23" s="842"/>
      <c r="Y23" s="842"/>
      <c r="Z23" s="842"/>
      <c r="AA23" s="842">
        <v>874</v>
      </c>
      <c r="AB23" s="842"/>
      <c r="AC23" s="842"/>
      <c r="AD23" s="842"/>
      <c r="AE23" s="843"/>
      <c r="AF23" s="844">
        <v>711</v>
      </c>
      <c r="AG23" s="842"/>
      <c r="AH23" s="842"/>
      <c r="AI23" s="842"/>
      <c r="AJ23" s="845"/>
      <c r="AK23" s="846"/>
      <c r="AL23" s="847"/>
      <c r="AM23" s="847"/>
      <c r="AN23" s="847"/>
      <c r="AO23" s="847"/>
      <c r="AP23" s="842">
        <v>30840</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6422</v>
      </c>
      <c r="R28" s="871"/>
      <c r="S28" s="871"/>
      <c r="T28" s="871"/>
      <c r="U28" s="871"/>
      <c r="V28" s="871">
        <v>6315</v>
      </c>
      <c r="W28" s="871"/>
      <c r="X28" s="871"/>
      <c r="Y28" s="871"/>
      <c r="Z28" s="871"/>
      <c r="AA28" s="871">
        <v>107</v>
      </c>
      <c r="AB28" s="871"/>
      <c r="AC28" s="871"/>
      <c r="AD28" s="871"/>
      <c r="AE28" s="872"/>
      <c r="AF28" s="873">
        <v>107</v>
      </c>
      <c r="AG28" s="871"/>
      <c r="AH28" s="871"/>
      <c r="AI28" s="871"/>
      <c r="AJ28" s="874"/>
      <c r="AK28" s="875">
        <v>426</v>
      </c>
      <c r="AL28" s="866"/>
      <c r="AM28" s="866"/>
      <c r="AN28" s="866"/>
      <c r="AO28" s="866"/>
      <c r="AP28" s="866" t="s">
        <v>570</v>
      </c>
      <c r="AQ28" s="866"/>
      <c r="AR28" s="866"/>
      <c r="AS28" s="866"/>
      <c r="AT28" s="866"/>
      <c r="AU28" s="866" t="s">
        <v>570</v>
      </c>
      <c r="AV28" s="866"/>
      <c r="AW28" s="866"/>
      <c r="AX28" s="866"/>
      <c r="AY28" s="866"/>
      <c r="AZ28" s="867" t="s">
        <v>570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5383</v>
      </c>
      <c r="R29" s="807"/>
      <c r="S29" s="807"/>
      <c r="T29" s="807"/>
      <c r="U29" s="807"/>
      <c r="V29" s="807">
        <v>5257</v>
      </c>
      <c r="W29" s="807"/>
      <c r="X29" s="807"/>
      <c r="Y29" s="807"/>
      <c r="Z29" s="807"/>
      <c r="AA29" s="807">
        <v>126</v>
      </c>
      <c r="AB29" s="807"/>
      <c r="AC29" s="807"/>
      <c r="AD29" s="807"/>
      <c r="AE29" s="808"/>
      <c r="AF29" s="809">
        <v>126</v>
      </c>
      <c r="AG29" s="810"/>
      <c r="AH29" s="810"/>
      <c r="AI29" s="810"/>
      <c r="AJ29" s="811"/>
      <c r="AK29" s="878">
        <v>874</v>
      </c>
      <c r="AL29" s="879"/>
      <c r="AM29" s="879"/>
      <c r="AN29" s="879"/>
      <c r="AO29" s="879"/>
      <c r="AP29" s="879" t="s">
        <v>570</v>
      </c>
      <c r="AQ29" s="879"/>
      <c r="AR29" s="879"/>
      <c r="AS29" s="879"/>
      <c r="AT29" s="879"/>
      <c r="AU29" s="879" t="s">
        <v>570</v>
      </c>
      <c r="AV29" s="879"/>
      <c r="AW29" s="879"/>
      <c r="AX29" s="879"/>
      <c r="AY29" s="879"/>
      <c r="AZ29" s="880" t="s">
        <v>570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1399</v>
      </c>
      <c r="R30" s="807"/>
      <c r="S30" s="807"/>
      <c r="T30" s="807"/>
      <c r="U30" s="807"/>
      <c r="V30" s="807">
        <v>1396</v>
      </c>
      <c r="W30" s="807"/>
      <c r="X30" s="807"/>
      <c r="Y30" s="807"/>
      <c r="Z30" s="807"/>
      <c r="AA30" s="807">
        <v>3</v>
      </c>
      <c r="AB30" s="807"/>
      <c r="AC30" s="807"/>
      <c r="AD30" s="807"/>
      <c r="AE30" s="808"/>
      <c r="AF30" s="809">
        <v>3</v>
      </c>
      <c r="AG30" s="810"/>
      <c r="AH30" s="810"/>
      <c r="AI30" s="810"/>
      <c r="AJ30" s="811"/>
      <c r="AK30" s="878">
        <v>813</v>
      </c>
      <c r="AL30" s="879"/>
      <c r="AM30" s="879"/>
      <c r="AN30" s="879"/>
      <c r="AO30" s="879"/>
      <c r="AP30" s="879" t="s">
        <v>570</v>
      </c>
      <c r="AQ30" s="879"/>
      <c r="AR30" s="879"/>
      <c r="AS30" s="879"/>
      <c r="AT30" s="879"/>
      <c r="AU30" s="879" t="s">
        <v>570</v>
      </c>
      <c r="AV30" s="879"/>
      <c r="AW30" s="879"/>
      <c r="AX30" s="879"/>
      <c r="AY30" s="879"/>
      <c r="AZ30" s="880" t="s">
        <v>570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18</v>
      </c>
      <c r="R31" s="807"/>
      <c r="S31" s="807"/>
      <c r="T31" s="807"/>
      <c r="U31" s="807"/>
      <c r="V31" s="807">
        <v>9</v>
      </c>
      <c r="W31" s="807"/>
      <c r="X31" s="807"/>
      <c r="Y31" s="807"/>
      <c r="Z31" s="807"/>
      <c r="AA31" s="807">
        <v>9</v>
      </c>
      <c r="AB31" s="807"/>
      <c r="AC31" s="807"/>
      <c r="AD31" s="807"/>
      <c r="AE31" s="808"/>
      <c r="AF31" s="809">
        <v>9</v>
      </c>
      <c r="AG31" s="810"/>
      <c r="AH31" s="810"/>
      <c r="AI31" s="810"/>
      <c r="AJ31" s="811"/>
      <c r="AK31" s="878">
        <v>0</v>
      </c>
      <c r="AL31" s="879"/>
      <c r="AM31" s="879"/>
      <c r="AN31" s="879"/>
      <c r="AO31" s="879"/>
      <c r="AP31" s="879" t="s">
        <v>570</v>
      </c>
      <c r="AQ31" s="879"/>
      <c r="AR31" s="879"/>
      <c r="AS31" s="879"/>
      <c r="AT31" s="879"/>
      <c r="AU31" s="879" t="s">
        <v>570</v>
      </c>
      <c r="AV31" s="879"/>
      <c r="AW31" s="879"/>
      <c r="AX31" s="879"/>
      <c r="AY31" s="879"/>
      <c r="AZ31" s="880" t="s">
        <v>570</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1488</v>
      </c>
      <c r="R32" s="807"/>
      <c r="S32" s="807"/>
      <c r="T32" s="807"/>
      <c r="U32" s="807"/>
      <c r="V32" s="807">
        <v>1398</v>
      </c>
      <c r="W32" s="807"/>
      <c r="X32" s="807"/>
      <c r="Y32" s="807"/>
      <c r="Z32" s="807"/>
      <c r="AA32" s="807">
        <v>89</v>
      </c>
      <c r="AB32" s="807"/>
      <c r="AC32" s="807"/>
      <c r="AD32" s="807"/>
      <c r="AE32" s="808"/>
      <c r="AF32" s="809">
        <v>913</v>
      </c>
      <c r="AG32" s="810"/>
      <c r="AH32" s="810"/>
      <c r="AI32" s="810"/>
      <c r="AJ32" s="811"/>
      <c r="AK32" s="878">
        <v>22</v>
      </c>
      <c r="AL32" s="879"/>
      <c r="AM32" s="879"/>
      <c r="AN32" s="879"/>
      <c r="AO32" s="879"/>
      <c r="AP32" s="879">
        <v>3830</v>
      </c>
      <c r="AQ32" s="879"/>
      <c r="AR32" s="879"/>
      <c r="AS32" s="879"/>
      <c r="AT32" s="879"/>
      <c r="AU32" s="879">
        <v>119</v>
      </c>
      <c r="AV32" s="879"/>
      <c r="AW32" s="879"/>
      <c r="AX32" s="879"/>
      <c r="AY32" s="879"/>
      <c r="AZ32" s="880" t="s">
        <v>570</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1366</v>
      </c>
      <c r="R33" s="807"/>
      <c r="S33" s="807"/>
      <c r="T33" s="807"/>
      <c r="U33" s="807"/>
      <c r="V33" s="807">
        <v>1315</v>
      </c>
      <c r="W33" s="807"/>
      <c r="X33" s="807"/>
      <c r="Y33" s="807"/>
      <c r="Z33" s="807"/>
      <c r="AA33" s="807">
        <v>51</v>
      </c>
      <c r="AB33" s="807"/>
      <c r="AC33" s="807"/>
      <c r="AD33" s="807"/>
      <c r="AE33" s="808"/>
      <c r="AF33" s="809">
        <v>265</v>
      </c>
      <c r="AG33" s="810"/>
      <c r="AH33" s="810"/>
      <c r="AI33" s="810"/>
      <c r="AJ33" s="811"/>
      <c r="AK33" s="878">
        <v>779</v>
      </c>
      <c r="AL33" s="879"/>
      <c r="AM33" s="879"/>
      <c r="AN33" s="879"/>
      <c r="AO33" s="879"/>
      <c r="AP33" s="879">
        <v>10223</v>
      </c>
      <c r="AQ33" s="879"/>
      <c r="AR33" s="879"/>
      <c r="AS33" s="879"/>
      <c r="AT33" s="879"/>
      <c r="AU33" s="879">
        <v>9211</v>
      </c>
      <c r="AV33" s="879"/>
      <c r="AW33" s="879"/>
      <c r="AX33" s="879"/>
      <c r="AY33" s="879"/>
      <c r="AZ33" s="880" t="s">
        <v>570</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1423</v>
      </c>
      <c r="AG63" s="890"/>
      <c r="AH63" s="890"/>
      <c r="AI63" s="890"/>
      <c r="AJ63" s="891"/>
      <c r="AK63" s="892"/>
      <c r="AL63" s="887"/>
      <c r="AM63" s="887"/>
      <c r="AN63" s="887"/>
      <c r="AO63" s="887"/>
      <c r="AP63" s="890">
        <v>14053</v>
      </c>
      <c r="AQ63" s="890"/>
      <c r="AR63" s="890"/>
      <c r="AS63" s="890"/>
      <c r="AT63" s="890"/>
      <c r="AU63" s="890">
        <v>9330</v>
      </c>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395</v>
      </c>
      <c r="R66" s="766"/>
      <c r="S66" s="766"/>
      <c r="T66" s="766"/>
      <c r="U66" s="767"/>
      <c r="V66" s="765" t="s">
        <v>415</v>
      </c>
      <c r="W66" s="766"/>
      <c r="X66" s="766"/>
      <c r="Y66" s="766"/>
      <c r="Z66" s="767"/>
      <c r="AA66" s="765" t="s">
        <v>397</v>
      </c>
      <c r="AB66" s="766"/>
      <c r="AC66" s="766"/>
      <c r="AD66" s="766"/>
      <c r="AE66" s="767"/>
      <c r="AF66" s="900" t="s">
        <v>398</v>
      </c>
      <c r="AG66" s="861"/>
      <c r="AH66" s="861"/>
      <c r="AI66" s="861"/>
      <c r="AJ66" s="901"/>
      <c r="AK66" s="765" t="s">
        <v>399</v>
      </c>
      <c r="AL66" s="789"/>
      <c r="AM66" s="789"/>
      <c r="AN66" s="789"/>
      <c r="AO66" s="790"/>
      <c r="AP66" s="765" t="s">
        <v>416</v>
      </c>
      <c r="AQ66" s="766"/>
      <c r="AR66" s="766"/>
      <c r="AS66" s="766"/>
      <c r="AT66" s="767"/>
      <c r="AU66" s="765" t="s">
        <v>417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571</v>
      </c>
      <c r="C68" s="918"/>
      <c r="D68" s="918"/>
      <c r="E68" s="918"/>
      <c r="F68" s="918"/>
      <c r="G68" s="918"/>
      <c r="H68" s="918"/>
      <c r="I68" s="918"/>
      <c r="J68" s="918"/>
      <c r="K68" s="918"/>
      <c r="L68" s="918"/>
      <c r="M68" s="918"/>
      <c r="N68" s="918"/>
      <c r="O68" s="918"/>
      <c r="P68" s="919"/>
      <c r="Q68" s="920">
        <v>16027</v>
      </c>
      <c r="R68" s="914"/>
      <c r="S68" s="914"/>
      <c r="T68" s="914"/>
      <c r="U68" s="914"/>
      <c r="V68" s="914">
        <v>16007</v>
      </c>
      <c r="W68" s="914"/>
      <c r="X68" s="914"/>
      <c r="Y68" s="914"/>
      <c r="Z68" s="914"/>
      <c r="AA68" s="914">
        <v>20</v>
      </c>
      <c r="AB68" s="914"/>
      <c r="AC68" s="914"/>
      <c r="AD68" s="914"/>
      <c r="AE68" s="914"/>
      <c r="AF68" s="914">
        <v>20</v>
      </c>
      <c r="AG68" s="914"/>
      <c r="AH68" s="914"/>
      <c r="AI68" s="914"/>
      <c r="AJ68" s="914"/>
      <c r="AK68" s="914">
        <v>67</v>
      </c>
      <c r="AL68" s="914"/>
      <c r="AM68" s="914"/>
      <c r="AN68" s="914"/>
      <c r="AO68" s="914"/>
      <c r="AP68" s="914" t="s">
        <v>573</v>
      </c>
      <c r="AQ68" s="914"/>
      <c r="AR68" s="914"/>
      <c r="AS68" s="914"/>
      <c r="AT68" s="914"/>
      <c r="AU68" s="914" t="s">
        <v>573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572</v>
      </c>
      <c r="C69" s="922"/>
      <c r="D69" s="922"/>
      <c r="E69" s="922"/>
      <c r="F69" s="922"/>
      <c r="G69" s="922"/>
      <c r="H69" s="922"/>
      <c r="I69" s="922"/>
      <c r="J69" s="922"/>
      <c r="K69" s="922"/>
      <c r="L69" s="922"/>
      <c r="M69" s="922"/>
      <c r="N69" s="922"/>
      <c r="O69" s="922"/>
      <c r="P69" s="923"/>
      <c r="Q69" s="924">
        <v>112</v>
      </c>
      <c r="R69" s="879"/>
      <c r="S69" s="879"/>
      <c r="T69" s="879"/>
      <c r="U69" s="879"/>
      <c r="V69" s="879">
        <v>111</v>
      </c>
      <c r="W69" s="879"/>
      <c r="X69" s="879"/>
      <c r="Y69" s="879"/>
      <c r="Z69" s="879"/>
      <c r="AA69" s="879">
        <v>1</v>
      </c>
      <c r="AB69" s="879"/>
      <c r="AC69" s="879"/>
      <c r="AD69" s="879"/>
      <c r="AE69" s="879"/>
      <c r="AF69" s="879">
        <v>1</v>
      </c>
      <c r="AG69" s="879"/>
      <c r="AH69" s="879"/>
      <c r="AI69" s="879"/>
      <c r="AJ69" s="879"/>
      <c r="AK69" s="879">
        <v>11</v>
      </c>
      <c r="AL69" s="879"/>
      <c r="AM69" s="879"/>
      <c r="AN69" s="879"/>
      <c r="AO69" s="879"/>
      <c r="AP69" s="879" t="s">
        <v>573</v>
      </c>
      <c r="AQ69" s="879"/>
      <c r="AR69" s="879"/>
      <c r="AS69" s="879"/>
      <c r="AT69" s="879"/>
      <c r="AU69" s="879" t="s">
        <v>573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574</v>
      </c>
      <c r="C70" s="922"/>
      <c r="D70" s="922"/>
      <c r="E70" s="922"/>
      <c r="F70" s="922"/>
      <c r="G70" s="922"/>
      <c r="H70" s="922"/>
      <c r="I70" s="922"/>
      <c r="J70" s="922"/>
      <c r="K70" s="922"/>
      <c r="L70" s="922"/>
      <c r="M70" s="922"/>
      <c r="N70" s="922"/>
      <c r="O70" s="922"/>
      <c r="P70" s="923"/>
      <c r="Q70" s="924">
        <v>519</v>
      </c>
      <c r="R70" s="879"/>
      <c r="S70" s="879"/>
      <c r="T70" s="879"/>
      <c r="U70" s="879"/>
      <c r="V70" s="879">
        <v>299</v>
      </c>
      <c r="W70" s="879"/>
      <c r="X70" s="879"/>
      <c r="Y70" s="879"/>
      <c r="Z70" s="879"/>
      <c r="AA70" s="879">
        <v>220</v>
      </c>
      <c r="AB70" s="879"/>
      <c r="AC70" s="879"/>
      <c r="AD70" s="879"/>
      <c r="AE70" s="879"/>
      <c r="AF70" s="879">
        <v>220</v>
      </c>
      <c r="AG70" s="879"/>
      <c r="AH70" s="879"/>
      <c r="AI70" s="879"/>
      <c r="AJ70" s="879"/>
      <c r="AK70" s="879" t="s">
        <v>573</v>
      </c>
      <c r="AL70" s="879"/>
      <c r="AM70" s="879"/>
      <c r="AN70" s="879"/>
      <c r="AO70" s="879"/>
      <c r="AP70" s="879" t="s">
        <v>573</v>
      </c>
      <c r="AQ70" s="879"/>
      <c r="AR70" s="879"/>
      <c r="AS70" s="879"/>
      <c r="AT70" s="879"/>
      <c r="AU70" s="879" t="s">
        <v>573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575</v>
      </c>
      <c r="C71" s="922"/>
      <c r="D71" s="922"/>
      <c r="E71" s="922"/>
      <c r="F71" s="922"/>
      <c r="G71" s="922"/>
      <c r="H71" s="922"/>
      <c r="I71" s="922"/>
      <c r="J71" s="922"/>
      <c r="K71" s="922"/>
      <c r="L71" s="922"/>
      <c r="M71" s="922"/>
      <c r="N71" s="922"/>
      <c r="O71" s="922"/>
      <c r="P71" s="923"/>
      <c r="Q71" s="924">
        <v>971</v>
      </c>
      <c r="R71" s="879"/>
      <c r="S71" s="879"/>
      <c r="T71" s="879"/>
      <c r="U71" s="879"/>
      <c r="V71" s="879">
        <v>961</v>
      </c>
      <c r="W71" s="879"/>
      <c r="X71" s="879"/>
      <c r="Y71" s="879"/>
      <c r="Z71" s="879"/>
      <c r="AA71" s="879">
        <v>10</v>
      </c>
      <c r="AB71" s="879"/>
      <c r="AC71" s="879"/>
      <c r="AD71" s="879"/>
      <c r="AE71" s="879"/>
      <c r="AF71" s="879">
        <v>10</v>
      </c>
      <c r="AG71" s="879"/>
      <c r="AH71" s="879"/>
      <c r="AI71" s="879"/>
      <c r="AJ71" s="879"/>
      <c r="AK71" s="879" t="s">
        <v>573</v>
      </c>
      <c r="AL71" s="879"/>
      <c r="AM71" s="879"/>
      <c r="AN71" s="879"/>
      <c r="AO71" s="879"/>
      <c r="AP71" s="879" t="s">
        <v>573</v>
      </c>
      <c r="AQ71" s="879"/>
      <c r="AR71" s="879"/>
      <c r="AS71" s="879"/>
      <c r="AT71" s="879"/>
      <c r="AU71" s="879" t="s">
        <v>573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346250</v>
      </c>
      <c r="R72" s="879"/>
      <c r="S72" s="879"/>
      <c r="T72" s="879"/>
      <c r="U72" s="879"/>
      <c r="V72" s="879">
        <v>330270</v>
      </c>
      <c r="W72" s="879"/>
      <c r="X72" s="879"/>
      <c r="Y72" s="879"/>
      <c r="Z72" s="879"/>
      <c r="AA72" s="879">
        <v>15980</v>
      </c>
      <c r="AB72" s="879"/>
      <c r="AC72" s="879"/>
      <c r="AD72" s="879"/>
      <c r="AE72" s="879"/>
      <c r="AF72" s="879">
        <v>15980</v>
      </c>
      <c r="AG72" s="879"/>
      <c r="AH72" s="879"/>
      <c r="AI72" s="879"/>
      <c r="AJ72" s="879"/>
      <c r="AK72" s="879">
        <v>702</v>
      </c>
      <c r="AL72" s="879"/>
      <c r="AM72" s="879"/>
      <c r="AN72" s="879"/>
      <c r="AO72" s="879"/>
      <c r="AP72" s="879" t="s">
        <v>573</v>
      </c>
      <c r="AQ72" s="879"/>
      <c r="AR72" s="879"/>
      <c r="AS72" s="879"/>
      <c r="AT72" s="879"/>
      <c r="AU72" s="879" t="s">
        <v>573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576</v>
      </c>
      <c r="C73" s="922"/>
      <c r="D73" s="922"/>
      <c r="E73" s="922"/>
      <c r="F73" s="922"/>
      <c r="G73" s="922"/>
      <c r="H73" s="922"/>
      <c r="I73" s="922"/>
      <c r="J73" s="922"/>
      <c r="K73" s="922"/>
      <c r="L73" s="922"/>
      <c r="M73" s="922"/>
      <c r="N73" s="922"/>
      <c r="O73" s="922"/>
      <c r="P73" s="923"/>
      <c r="Q73" s="924">
        <v>339</v>
      </c>
      <c r="R73" s="879"/>
      <c r="S73" s="879"/>
      <c r="T73" s="879"/>
      <c r="U73" s="879"/>
      <c r="V73" s="879">
        <v>276</v>
      </c>
      <c r="W73" s="879"/>
      <c r="X73" s="879"/>
      <c r="Y73" s="879"/>
      <c r="Z73" s="879"/>
      <c r="AA73" s="879">
        <v>63</v>
      </c>
      <c r="AB73" s="879"/>
      <c r="AC73" s="879"/>
      <c r="AD73" s="879"/>
      <c r="AE73" s="879"/>
      <c r="AF73" s="879">
        <v>57</v>
      </c>
      <c r="AG73" s="879"/>
      <c r="AH73" s="879"/>
      <c r="AI73" s="879"/>
      <c r="AJ73" s="879"/>
      <c r="AK73" s="879" t="s">
        <v>573</v>
      </c>
      <c r="AL73" s="879"/>
      <c r="AM73" s="879"/>
      <c r="AN73" s="879"/>
      <c r="AO73" s="879"/>
      <c r="AP73" s="879" t="s">
        <v>573</v>
      </c>
      <c r="AQ73" s="879"/>
      <c r="AR73" s="879"/>
      <c r="AS73" s="879"/>
      <c r="AT73" s="879"/>
      <c r="AU73" s="879" t="s">
        <v>573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577</v>
      </c>
      <c r="C74" s="922"/>
      <c r="D74" s="922"/>
      <c r="E74" s="922"/>
      <c r="F74" s="922"/>
      <c r="G74" s="922"/>
      <c r="H74" s="922"/>
      <c r="I74" s="922"/>
      <c r="J74" s="922"/>
      <c r="K74" s="922"/>
      <c r="L74" s="922"/>
      <c r="M74" s="922"/>
      <c r="N74" s="922"/>
      <c r="O74" s="922"/>
      <c r="P74" s="923"/>
      <c r="Q74" s="924">
        <v>6745</v>
      </c>
      <c r="R74" s="879"/>
      <c r="S74" s="879"/>
      <c r="T74" s="879"/>
      <c r="U74" s="879"/>
      <c r="V74" s="879">
        <v>6417</v>
      </c>
      <c r="W74" s="879"/>
      <c r="X74" s="879"/>
      <c r="Y74" s="879"/>
      <c r="Z74" s="879"/>
      <c r="AA74" s="879">
        <v>328</v>
      </c>
      <c r="AB74" s="879"/>
      <c r="AC74" s="879"/>
      <c r="AD74" s="879"/>
      <c r="AE74" s="879"/>
      <c r="AF74" s="879">
        <v>323</v>
      </c>
      <c r="AG74" s="879"/>
      <c r="AH74" s="879"/>
      <c r="AI74" s="879"/>
      <c r="AJ74" s="879"/>
      <c r="AK74" s="879" t="s">
        <v>573</v>
      </c>
      <c r="AL74" s="879"/>
      <c r="AM74" s="879"/>
      <c r="AN74" s="879"/>
      <c r="AO74" s="879"/>
      <c r="AP74" s="879">
        <v>6707</v>
      </c>
      <c r="AQ74" s="879"/>
      <c r="AR74" s="879"/>
      <c r="AS74" s="879"/>
      <c r="AT74" s="879"/>
      <c r="AU74" s="879">
        <v>1145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578</v>
      </c>
      <c r="C75" s="922"/>
      <c r="D75" s="922"/>
      <c r="E75" s="922"/>
      <c r="F75" s="922"/>
      <c r="G75" s="922"/>
      <c r="H75" s="922"/>
      <c r="I75" s="922"/>
      <c r="J75" s="922"/>
      <c r="K75" s="922"/>
      <c r="L75" s="922"/>
      <c r="M75" s="922"/>
      <c r="N75" s="922"/>
      <c r="O75" s="922"/>
      <c r="P75" s="923"/>
      <c r="Q75" s="927">
        <v>4542</v>
      </c>
      <c r="R75" s="928"/>
      <c r="S75" s="928"/>
      <c r="T75" s="928"/>
      <c r="U75" s="878"/>
      <c r="V75" s="929">
        <v>4447</v>
      </c>
      <c r="W75" s="928"/>
      <c r="X75" s="928"/>
      <c r="Y75" s="928"/>
      <c r="Z75" s="878"/>
      <c r="AA75" s="929">
        <v>94</v>
      </c>
      <c r="AB75" s="928"/>
      <c r="AC75" s="928"/>
      <c r="AD75" s="928"/>
      <c r="AE75" s="878"/>
      <c r="AF75" s="929">
        <v>94</v>
      </c>
      <c r="AG75" s="928"/>
      <c r="AH75" s="928"/>
      <c r="AI75" s="928"/>
      <c r="AJ75" s="878"/>
      <c r="AK75" s="929">
        <v>20</v>
      </c>
      <c r="AL75" s="928"/>
      <c r="AM75" s="928"/>
      <c r="AN75" s="928"/>
      <c r="AO75" s="878"/>
      <c r="AP75" s="929">
        <v>696</v>
      </c>
      <c r="AQ75" s="928"/>
      <c r="AR75" s="928"/>
      <c r="AS75" s="928"/>
      <c r="AT75" s="878"/>
      <c r="AU75" s="929">
        <v>51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579</v>
      </c>
      <c r="C76" s="922"/>
      <c r="D76" s="922"/>
      <c r="E76" s="922"/>
      <c r="F76" s="922"/>
      <c r="G76" s="922"/>
      <c r="H76" s="922"/>
      <c r="I76" s="922"/>
      <c r="J76" s="922"/>
      <c r="K76" s="922"/>
      <c r="L76" s="922"/>
      <c r="M76" s="922"/>
      <c r="N76" s="922"/>
      <c r="O76" s="922"/>
      <c r="P76" s="923"/>
      <c r="Q76" s="927">
        <v>196</v>
      </c>
      <c r="R76" s="928"/>
      <c r="S76" s="928"/>
      <c r="T76" s="928"/>
      <c r="U76" s="878"/>
      <c r="V76" s="929">
        <v>191</v>
      </c>
      <c r="W76" s="928"/>
      <c r="X76" s="928"/>
      <c r="Y76" s="928"/>
      <c r="Z76" s="878"/>
      <c r="AA76" s="929">
        <v>5</v>
      </c>
      <c r="AB76" s="928"/>
      <c r="AC76" s="928"/>
      <c r="AD76" s="928"/>
      <c r="AE76" s="878"/>
      <c r="AF76" s="929">
        <v>5</v>
      </c>
      <c r="AG76" s="928"/>
      <c r="AH76" s="928"/>
      <c r="AI76" s="928"/>
      <c r="AJ76" s="878"/>
      <c r="AK76" s="929" t="s">
        <v>573</v>
      </c>
      <c r="AL76" s="928"/>
      <c r="AM76" s="928"/>
      <c r="AN76" s="928"/>
      <c r="AO76" s="878"/>
      <c r="AP76" s="929">
        <v>173</v>
      </c>
      <c r="AQ76" s="928"/>
      <c r="AR76" s="928"/>
      <c r="AS76" s="928"/>
      <c r="AT76" s="878"/>
      <c r="AU76" s="929">
        <v>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580</v>
      </c>
      <c r="C77" s="922"/>
      <c r="D77" s="922"/>
      <c r="E77" s="922"/>
      <c r="F77" s="922"/>
      <c r="G77" s="922"/>
      <c r="H77" s="922"/>
      <c r="I77" s="922"/>
      <c r="J77" s="922"/>
      <c r="K77" s="922"/>
      <c r="L77" s="922"/>
      <c r="M77" s="922"/>
      <c r="N77" s="922"/>
      <c r="O77" s="922"/>
      <c r="P77" s="923"/>
      <c r="Q77" s="927">
        <v>5</v>
      </c>
      <c r="R77" s="928"/>
      <c r="S77" s="928"/>
      <c r="T77" s="928"/>
      <c r="U77" s="878"/>
      <c r="V77" s="929">
        <v>5</v>
      </c>
      <c r="W77" s="928"/>
      <c r="X77" s="928"/>
      <c r="Y77" s="928"/>
      <c r="Z77" s="878"/>
      <c r="AA77" s="929">
        <v>0</v>
      </c>
      <c r="AB77" s="928"/>
      <c r="AC77" s="928"/>
      <c r="AD77" s="928"/>
      <c r="AE77" s="878"/>
      <c r="AF77" s="929">
        <v>0</v>
      </c>
      <c r="AG77" s="928"/>
      <c r="AH77" s="928"/>
      <c r="AI77" s="928"/>
      <c r="AJ77" s="878"/>
      <c r="AK77" s="929" t="s">
        <v>573</v>
      </c>
      <c r="AL77" s="928"/>
      <c r="AM77" s="928"/>
      <c r="AN77" s="928"/>
      <c r="AO77" s="878"/>
      <c r="AP77" s="929" t="s">
        <v>573</v>
      </c>
      <c r="AQ77" s="928"/>
      <c r="AR77" s="928"/>
      <c r="AS77" s="928"/>
      <c r="AT77" s="878"/>
      <c r="AU77" s="929" t="s">
        <v>573</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581</v>
      </c>
      <c r="C78" s="922"/>
      <c r="D78" s="922"/>
      <c r="E78" s="922"/>
      <c r="F78" s="922"/>
      <c r="G78" s="922"/>
      <c r="H78" s="922"/>
      <c r="I78" s="922"/>
      <c r="J78" s="922"/>
      <c r="K78" s="922"/>
      <c r="L78" s="922"/>
      <c r="M78" s="922"/>
      <c r="N78" s="922"/>
      <c r="O78" s="922"/>
      <c r="P78" s="923"/>
      <c r="Q78" s="924">
        <v>66</v>
      </c>
      <c r="R78" s="879"/>
      <c r="S78" s="879"/>
      <c r="T78" s="879"/>
      <c r="U78" s="879"/>
      <c r="V78" s="879">
        <v>52</v>
      </c>
      <c r="W78" s="879"/>
      <c r="X78" s="879"/>
      <c r="Y78" s="879"/>
      <c r="Z78" s="879"/>
      <c r="AA78" s="879">
        <v>14</v>
      </c>
      <c r="AB78" s="879"/>
      <c r="AC78" s="879"/>
      <c r="AD78" s="879"/>
      <c r="AE78" s="879"/>
      <c r="AF78" s="879">
        <v>14</v>
      </c>
      <c r="AG78" s="879"/>
      <c r="AH78" s="879"/>
      <c r="AI78" s="879"/>
      <c r="AJ78" s="879"/>
      <c r="AK78" s="879" t="s">
        <v>573</v>
      </c>
      <c r="AL78" s="879"/>
      <c r="AM78" s="879"/>
      <c r="AN78" s="879"/>
      <c r="AO78" s="879"/>
      <c r="AP78" s="929" t="s">
        <v>573</v>
      </c>
      <c r="AQ78" s="928"/>
      <c r="AR78" s="928"/>
      <c r="AS78" s="928"/>
      <c r="AT78" s="878"/>
      <c r="AU78" s="929" t="s">
        <v>573</v>
      </c>
      <c r="AV78" s="928"/>
      <c r="AW78" s="928"/>
      <c r="AX78" s="928"/>
      <c r="AY78" s="878"/>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582</v>
      </c>
      <c r="C79" s="922"/>
      <c r="D79" s="922"/>
      <c r="E79" s="922"/>
      <c r="F79" s="922"/>
      <c r="G79" s="922"/>
      <c r="H79" s="922"/>
      <c r="I79" s="922"/>
      <c r="J79" s="922"/>
      <c r="K79" s="922"/>
      <c r="L79" s="922"/>
      <c r="M79" s="922"/>
      <c r="N79" s="922"/>
      <c r="O79" s="922"/>
      <c r="P79" s="923"/>
      <c r="Q79" s="924">
        <v>262</v>
      </c>
      <c r="R79" s="879"/>
      <c r="S79" s="879"/>
      <c r="T79" s="879"/>
      <c r="U79" s="879"/>
      <c r="V79" s="879">
        <v>230</v>
      </c>
      <c r="W79" s="879"/>
      <c r="X79" s="879"/>
      <c r="Y79" s="879"/>
      <c r="Z79" s="879"/>
      <c r="AA79" s="879">
        <v>31</v>
      </c>
      <c r="AB79" s="879"/>
      <c r="AC79" s="879"/>
      <c r="AD79" s="879"/>
      <c r="AE79" s="879"/>
      <c r="AF79" s="879">
        <v>31</v>
      </c>
      <c r="AG79" s="879"/>
      <c r="AH79" s="879"/>
      <c r="AI79" s="879"/>
      <c r="AJ79" s="879"/>
      <c r="AK79" s="879" t="s">
        <v>573</v>
      </c>
      <c r="AL79" s="879"/>
      <c r="AM79" s="879"/>
      <c r="AN79" s="879"/>
      <c r="AO79" s="879"/>
      <c r="AP79" s="929" t="s">
        <v>573</v>
      </c>
      <c r="AQ79" s="928"/>
      <c r="AR79" s="928"/>
      <c r="AS79" s="928"/>
      <c r="AT79" s="878"/>
      <c r="AU79" s="929" t="s">
        <v>573</v>
      </c>
      <c r="AV79" s="928"/>
      <c r="AW79" s="928"/>
      <c r="AX79" s="928"/>
      <c r="AY79" s="878"/>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583</v>
      </c>
      <c r="C80" s="922"/>
      <c r="D80" s="922"/>
      <c r="E80" s="922"/>
      <c r="F80" s="922"/>
      <c r="G80" s="922"/>
      <c r="H80" s="922"/>
      <c r="I80" s="922"/>
      <c r="J80" s="922"/>
      <c r="K80" s="922"/>
      <c r="L80" s="922"/>
      <c r="M80" s="922"/>
      <c r="N80" s="922"/>
      <c r="O80" s="922"/>
      <c r="P80" s="923"/>
      <c r="Q80" s="924">
        <v>203</v>
      </c>
      <c r="R80" s="879"/>
      <c r="S80" s="879"/>
      <c r="T80" s="879"/>
      <c r="U80" s="879"/>
      <c r="V80" s="879">
        <v>168</v>
      </c>
      <c r="W80" s="879"/>
      <c r="X80" s="879"/>
      <c r="Y80" s="879"/>
      <c r="Z80" s="879"/>
      <c r="AA80" s="879">
        <v>35</v>
      </c>
      <c r="AB80" s="879"/>
      <c r="AC80" s="879"/>
      <c r="AD80" s="879"/>
      <c r="AE80" s="879"/>
      <c r="AF80" s="879">
        <v>35</v>
      </c>
      <c r="AG80" s="879"/>
      <c r="AH80" s="879"/>
      <c r="AI80" s="879"/>
      <c r="AJ80" s="879"/>
      <c r="AK80" s="879" t="s">
        <v>573</v>
      </c>
      <c r="AL80" s="879"/>
      <c r="AM80" s="879"/>
      <c r="AN80" s="879"/>
      <c r="AO80" s="879"/>
      <c r="AP80" s="929" t="s">
        <v>573</v>
      </c>
      <c r="AQ80" s="928"/>
      <c r="AR80" s="928"/>
      <c r="AS80" s="928"/>
      <c r="AT80" s="878"/>
      <c r="AU80" s="929" t="s">
        <v>573</v>
      </c>
      <c r="AV80" s="928"/>
      <c r="AW80" s="928"/>
      <c r="AX80" s="928"/>
      <c r="AY80" s="878"/>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584</v>
      </c>
      <c r="C81" s="922"/>
      <c r="D81" s="922"/>
      <c r="E81" s="922"/>
      <c r="F81" s="922"/>
      <c r="G81" s="922"/>
      <c r="H81" s="922"/>
      <c r="I81" s="922"/>
      <c r="J81" s="922"/>
      <c r="K81" s="922"/>
      <c r="L81" s="922"/>
      <c r="M81" s="922"/>
      <c r="N81" s="922"/>
      <c r="O81" s="922"/>
      <c r="P81" s="923"/>
      <c r="Q81" s="924">
        <v>927</v>
      </c>
      <c r="R81" s="879"/>
      <c r="S81" s="879"/>
      <c r="T81" s="879"/>
      <c r="U81" s="879"/>
      <c r="V81" s="879">
        <v>760</v>
      </c>
      <c r="W81" s="879"/>
      <c r="X81" s="879"/>
      <c r="Y81" s="879"/>
      <c r="Z81" s="879"/>
      <c r="AA81" s="879">
        <v>167</v>
      </c>
      <c r="AB81" s="879"/>
      <c r="AC81" s="879"/>
      <c r="AD81" s="879"/>
      <c r="AE81" s="879"/>
      <c r="AF81" s="879">
        <v>167</v>
      </c>
      <c r="AG81" s="879"/>
      <c r="AH81" s="879"/>
      <c r="AI81" s="879"/>
      <c r="AJ81" s="879"/>
      <c r="AK81" s="879" t="s">
        <v>573</v>
      </c>
      <c r="AL81" s="879"/>
      <c r="AM81" s="879"/>
      <c r="AN81" s="879"/>
      <c r="AO81" s="879"/>
      <c r="AP81" s="929" t="s">
        <v>573</v>
      </c>
      <c r="AQ81" s="928"/>
      <c r="AR81" s="928"/>
      <c r="AS81" s="928"/>
      <c r="AT81" s="878"/>
      <c r="AU81" s="929" t="s">
        <v>573</v>
      </c>
      <c r="AV81" s="928"/>
      <c r="AW81" s="928"/>
      <c r="AX81" s="928"/>
      <c r="AY81" s="878"/>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585</v>
      </c>
      <c r="C82" s="922"/>
      <c r="D82" s="922"/>
      <c r="E82" s="922"/>
      <c r="F82" s="922"/>
      <c r="G82" s="922"/>
      <c r="H82" s="922"/>
      <c r="I82" s="922"/>
      <c r="J82" s="922"/>
      <c r="K82" s="922"/>
      <c r="L82" s="922"/>
      <c r="M82" s="922"/>
      <c r="N82" s="922"/>
      <c r="O82" s="922"/>
      <c r="P82" s="923"/>
      <c r="Q82" s="924">
        <v>124</v>
      </c>
      <c r="R82" s="879"/>
      <c r="S82" s="879"/>
      <c r="T82" s="879"/>
      <c r="U82" s="879"/>
      <c r="V82" s="879">
        <v>111</v>
      </c>
      <c r="W82" s="879"/>
      <c r="X82" s="879"/>
      <c r="Y82" s="879"/>
      <c r="Z82" s="879"/>
      <c r="AA82" s="879">
        <v>14</v>
      </c>
      <c r="AB82" s="879"/>
      <c r="AC82" s="879"/>
      <c r="AD82" s="879"/>
      <c r="AE82" s="879"/>
      <c r="AF82" s="879">
        <v>14</v>
      </c>
      <c r="AG82" s="879"/>
      <c r="AH82" s="879"/>
      <c r="AI82" s="879"/>
      <c r="AJ82" s="879"/>
      <c r="AK82" s="879" t="s">
        <v>573</v>
      </c>
      <c r="AL82" s="879"/>
      <c r="AM82" s="879"/>
      <c r="AN82" s="879"/>
      <c r="AO82" s="879"/>
      <c r="AP82" s="929" t="s">
        <v>573</v>
      </c>
      <c r="AQ82" s="928"/>
      <c r="AR82" s="928"/>
      <c r="AS82" s="928"/>
      <c r="AT82" s="878"/>
      <c r="AU82" s="929" t="s">
        <v>573</v>
      </c>
      <c r="AV82" s="928"/>
      <c r="AW82" s="928"/>
      <c r="AX82" s="928"/>
      <c r="AY82" s="878"/>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586</v>
      </c>
      <c r="C83" s="922"/>
      <c r="D83" s="922"/>
      <c r="E83" s="922"/>
      <c r="F83" s="922"/>
      <c r="G83" s="922"/>
      <c r="H83" s="922"/>
      <c r="I83" s="922"/>
      <c r="J83" s="922"/>
      <c r="K83" s="922"/>
      <c r="L83" s="922"/>
      <c r="M83" s="922"/>
      <c r="N83" s="922"/>
      <c r="O83" s="922"/>
      <c r="P83" s="923"/>
      <c r="Q83" s="924">
        <v>159</v>
      </c>
      <c r="R83" s="879"/>
      <c r="S83" s="879"/>
      <c r="T83" s="879"/>
      <c r="U83" s="879"/>
      <c r="V83" s="879">
        <v>150</v>
      </c>
      <c r="W83" s="879"/>
      <c r="X83" s="879"/>
      <c r="Y83" s="879"/>
      <c r="Z83" s="879"/>
      <c r="AA83" s="879">
        <v>8</v>
      </c>
      <c r="AB83" s="879"/>
      <c r="AC83" s="879"/>
      <c r="AD83" s="879"/>
      <c r="AE83" s="879"/>
      <c r="AF83" s="879">
        <v>8</v>
      </c>
      <c r="AG83" s="879"/>
      <c r="AH83" s="879"/>
      <c r="AI83" s="879"/>
      <c r="AJ83" s="879"/>
      <c r="AK83" s="879">
        <v>70</v>
      </c>
      <c r="AL83" s="879"/>
      <c r="AM83" s="879"/>
      <c r="AN83" s="879"/>
      <c r="AO83" s="879"/>
      <c r="AP83" s="929" t="s">
        <v>573</v>
      </c>
      <c r="AQ83" s="928"/>
      <c r="AR83" s="928"/>
      <c r="AS83" s="928"/>
      <c r="AT83" s="878"/>
      <c r="AU83" s="929" t="s">
        <v>573</v>
      </c>
      <c r="AV83" s="928"/>
      <c r="AW83" s="928"/>
      <c r="AX83" s="928"/>
      <c r="AY83" s="878"/>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16979</v>
      </c>
      <c r="AG88" s="890"/>
      <c r="AH88" s="890"/>
      <c r="AI88" s="890"/>
      <c r="AJ88" s="890"/>
      <c r="AK88" s="887"/>
      <c r="AL88" s="887"/>
      <c r="AM88" s="887"/>
      <c r="AN88" s="887"/>
      <c r="AO88" s="887"/>
      <c r="AP88" s="890">
        <v>7576</v>
      </c>
      <c r="AQ88" s="890"/>
      <c r="AR88" s="890"/>
      <c r="AS88" s="890"/>
      <c r="AT88" s="890"/>
      <c r="AU88" s="890">
        <v>1202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v>
      </c>
      <c r="CS102" s="898"/>
      <c r="CT102" s="898"/>
      <c r="CU102" s="898"/>
      <c r="CV102" s="941"/>
      <c r="CW102" s="940" t="s">
        <v>573</v>
      </c>
      <c r="CX102" s="898"/>
      <c r="CY102" s="898"/>
      <c r="CZ102" s="898"/>
      <c r="DA102" s="941"/>
      <c r="DB102" s="940" t="s">
        <v>573</v>
      </c>
      <c r="DC102" s="898"/>
      <c r="DD102" s="898"/>
      <c r="DE102" s="898"/>
      <c r="DF102" s="941"/>
      <c r="DG102" s="940" t="s">
        <v>573</v>
      </c>
      <c r="DH102" s="898"/>
      <c r="DI102" s="898"/>
      <c r="DJ102" s="898"/>
      <c r="DK102" s="941"/>
      <c r="DL102" s="940" t="s">
        <v>573</v>
      </c>
      <c r="DM102" s="898"/>
      <c r="DN102" s="898"/>
      <c r="DO102" s="898"/>
      <c r="DP102" s="941"/>
      <c r="DQ102" s="940" t="s">
        <v>573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307</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307</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307</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2927689</v>
      </c>
      <c r="AB110" s="950"/>
      <c r="AC110" s="950"/>
      <c r="AD110" s="950"/>
      <c r="AE110" s="951"/>
      <c r="AF110" s="952">
        <v>2990546</v>
      </c>
      <c r="AG110" s="950"/>
      <c r="AH110" s="950"/>
      <c r="AI110" s="950"/>
      <c r="AJ110" s="951"/>
      <c r="AK110" s="952">
        <v>2928615</v>
      </c>
      <c r="AL110" s="950"/>
      <c r="AM110" s="950"/>
      <c r="AN110" s="950"/>
      <c r="AO110" s="951"/>
      <c r="AP110" s="953">
        <v>22.2</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31758019</v>
      </c>
      <c r="BR110" s="985"/>
      <c r="BS110" s="985"/>
      <c r="BT110" s="985"/>
      <c r="BU110" s="985"/>
      <c r="BV110" s="985">
        <v>30986718</v>
      </c>
      <c r="BW110" s="985"/>
      <c r="BX110" s="985"/>
      <c r="BY110" s="985"/>
      <c r="BZ110" s="985"/>
      <c r="CA110" s="985">
        <v>30839828</v>
      </c>
      <c r="CB110" s="985"/>
      <c r="CC110" s="985"/>
      <c r="CD110" s="985"/>
      <c r="CE110" s="985"/>
      <c r="CF110" s="999">
        <v>234.1</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127</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127</v>
      </c>
      <c r="AG111" s="992"/>
      <c r="AH111" s="992"/>
      <c r="AI111" s="992"/>
      <c r="AJ111" s="993"/>
      <c r="AK111" s="994" t="s">
        <v>127</v>
      </c>
      <c r="AL111" s="992"/>
      <c r="AM111" s="992"/>
      <c r="AN111" s="992"/>
      <c r="AO111" s="993"/>
      <c r="AP111" s="995" t="s">
        <v>127</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185167</v>
      </c>
      <c r="BR111" s="978"/>
      <c r="BS111" s="978"/>
      <c r="BT111" s="978"/>
      <c r="BU111" s="978"/>
      <c r="BV111" s="978">
        <v>159707</v>
      </c>
      <c r="BW111" s="978"/>
      <c r="BX111" s="978"/>
      <c r="BY111" s="978"/>
      <c r="BZ111" s="978"/>
      <c r="CA111" s="978">
        <v>134246</v>
      </c>
      <c r="CB111" s="978"/>
      <c r="CC111" s="978"/>
      <c r="CD111" s="978"/>
      <c r="CE111" s="978"/>
      <c r="CF111" s="972">
        <v>1</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437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437</v>
      </c>
      <c r="AL112" s="1017"/>
      <c r="AM112" s="1017"/>
      <c r="AN112" s="1017"/>
      <c r="AO112" s="1018"/>
      <c r="AP112" s="1020" t="s">
        <v>127</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9710051</v>
      </c>
      <c r="BR112" s="978"/>
      <c r="BS112" s="978"/>
      <c r="BT112" s="978"/>
      <c r="BU112" s="978"/>
      <c r="BV112" s="978">
        <v>9977187</v>
      </c>
      <c r="BW112" s="978"/>
      <c r="BX112" s="978"/>
      <c r="BY112" s="978"/>
      <c r="BZ112" s="978"/>
      <c r="CA112" s="978">
        <v>9330084</v>
      </c>
      <c r="CB112" s="978"/>
      <c r="CC112" s="978"/>
      <c r="CD112" s="978"/>
      <c r="CE112" s="978"/>
      <c r="CF112" s="972">
        <v>70.8</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185167</v>
      </c>
      <c r="DH112" s="978"/>
      <c r="DI112" s="978"/>
      <c r="DJ112" s="978"/>
      <c r="DK112" s="978"/>
      <c r="DL112" s="978">
        <v>159707</v>
      </c>
      <c r="DM112" s="978"/>
      <c r="DN112" s="978"/>
      <c r="DO112" s="978"/>
      <c r="DP112" s="978"/>
      <c r="DQ112" s="978">
        <v>134246</v>
      </c>
      <c r="DR112" s="978"/>
      <c r="DS112" s="978"/>
      <c r="DT112" s="978"/>
      <c r="DU112" s="978"/>
      <c r="DV112" s="979">
        <v>1</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657757</v>
      </c>
      <c r="AB113" s="992"/>
      <c r="AC113" s="992"/>
      <c r="AD113" s="992"/>
      <c r="AE113" s="993"/>
      <c r="AF113" s="994">
        <v>660799</v>
      </c>
      <c r="AG113" s="992"/>
      <c r="AH113" s="992"/>
      <c r="AI113" s="992"/>
      <c r="AJ113" s="993"/>
      <c r="AK113" s="994">
        <v>476662</v>
      </c>
      <c r="AL113" s="992"/>
      <c r="AM113" s="992"/>
      <c r="AN113" s="992"/>
      <c r="AO113" s="993"/>
      <c r="AP113" s="995">
        <v>3.6</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1438063</v>
      </c>
      <c r="BR113" s="978"/>
      <c r="BS113" s="978"/>
      <c r="BT113" s="978"/>
      <c r="BU113" s="978"/>
      <c r="BV113" s="978">
        <v>1258922</v>
      </c>
      <c r="BW113" s="978"/>
      <c r="BX113" s="978"/>
      <c r="BY113" s="978"/>
      <c r="BZ113" s="978"/>
      <c r="CA113" s="978">
        <v>1201696</v>
      </c>
      <c r="CB113" s="978"/>
      <c r="CC113" s="978"/>
      <c r="CD113" s="978"/>
      <c r="CE113" s="978"/>
      <c r="CF113" s="972">
        <v>9.1</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437</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269609</v>
      </c>
      <c r="AB114" s="1017"/>
      <c r="AC114" s="1017"/>
      <c r="AD114" s="1017"/>
      <c r="AE114" s="1018"/>
      <c r="AF114" s="1019">
        <v>266383</v>
      </c>
      <c r="AG114" s="1017"/>
      <c r="AH114" s="1017"/>
      <c r="AI114" s="1017"/>
      <c r="AJ114" s="1018"/>
      <c r="AK114" s="1019">
        <v>276588</v>
      </c>
      <c r="AL114" s="1017"/>
      <c r="AM114" s="1017"/>
      <c r="AN114" s="1017"/>
      <c r="AO114" s="1018"/>
      <c r="AP114" s="1020">
        <v>2.1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4525227</v>
      </c>
      <c r="BR114" s="978"/>
      <c r="BS114" s="978"/>
      <c r="BT114" s="978"/>
      <c r="BU114" s="978"/>
      <c r="BV114" s="978">
        <v>4533763</v>
      </c>
      <c r="BW114" s="978"/>
      <c r="BX114" s="978"/>
      <c r="BY114" s="978"/>
      <c r="BZ114" s="978"/>
      <c r="CA114" s="978">
        <v>4364629</v>
      </c>
      <c r="CB114" s="978"/>
      <c r="CC114" s="978"/>
      <c r="CD114" s="978"/>
      <c r="CE114" s="978"/>
      <c r="CF114" s="972">
        <v>33.1</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127</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437</v>
      </c>
      <c r="AB115" s="992"/>
      <c r="AC115" s="992"/>
      <c r="AD115" s="992"/>
      <c r="AE115" s="993"/>
      <c r="AF115" s="994" t="s">
        <v>437</v>
      </c>
      <c r="AG115" s="992"/>
      <c r="AH115" s="992"/>
      <c r="AI115" s="992"/>
      <c r="AJ115" s="993"/>
      <c r="AK115" s="994" t="s">
        <v>127</v>
      </c>
      <c r="AL115" s="992"/>
      <c r="AM115" s="992"/>
      <c r="AN115" s="992"/>
      <c r="AO115" s="993"/>
      <c r="AP115" s="995" t="s">
        <v>127</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v>10576</v>
      </c>
      <c r="BR115" s="978"/>
      <c r="BS115" s="978"/>
      <c r="BT115" s="978"/>
      <c r="BU115" s="978"/>
      <c r="BV115" s="978">
        <v>20654</v>
      </c>
      <c r="BW115" s="978"/>
      <c r="BX115" s="978"/>
      <c r="BY115" s="978"/>
      <c r="BZ115" s="978"/>
      <c r="CA115" s="978">
        <v>11206</v>
      </c>
      <c r="CB115" s="978"/>
      <c r="CC115" s="978"/>
      <c r="CD115" s="978"/>
      <c r="CE115" s="978"/>
      <c r="CF115" s="972">
        <v>0.1</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437</v>
      </c>
      <c r="DM115" s="1017"/>
      <c r="DN115" s="1017"/>
      <c r="DO115" s="1017"/>
      <c r="DP115" s="1018"/>
      <c r="DQ115" s="1019" t="s">
        <v>127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44</v>
      </c>
      <c r="AB116" s="1017"/>
      <c r="AC116" s="1017"/>
      <c r="AD116" s="1017"/>
      <c r="AE116" s="1018"/>
      <c r="AF116" s="1019">
        <v>11</v>
      </c>
      <c r="AG116" s="1017"/>
      <c r="AH116" s="1017"/>
      <c r="AI116" s="1017"/>
      <c r="AJ116" s="1018"/>
      <c r="AK116" s="1019" t="s">
        <v>437</v>
      </c>
      <c r="AL116" s="1017"/>
      <c r="AM116" s="1017"/>
      <c r="AN116" s="1017"/>
      <c r="AO116" s="1018"/>
      <c r="AP116" s="1020" t="s">
        <v>127</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435</v>
      </c>
      <c r="BR116" s="978"/>
      <c r="BS116" s="978"/>
      <c r="BT116" s="978"/>
      <c r="BU116" s="978"/>
      <c r="BV116" s="978" t="s">
        <v>437</v>
      </c>
      <c r="BW116" s="978"/>
      <c r="BX116" s="978"/>
      <c r="BY116" s="978"/>
      <c r="BZ116" s="978"/>
      <c r="CA116" s="978" t="s">
        <v>127</v>
      </c>
      <c r="CB116" s="978"/>
      <c r="CC116" s="978"/>
      <c r="CD116" s="978"/>
      <c r="CE116" s="978"/>
      <c r="CF116" s="972" t="s">
        <v>127</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437</v>
      </c>
      <c r="DR116" s="1017"/>
      <c r="DS116" s="1017"/>
      <c r="DT116" s="1017"/>
      <c r="DU116" s="1018"/>
      <c r="DV116" s="1020" t="s">
        <v>437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3855099</v>
      </c>
      <c r="AB117" s="1035"/>
      <c r="AC117" s="1035"/>
      <c r="AD117" s="1035"/>
      <c r="AE117" s="1036"/>
      <c r="AF117" s="1037">
        <v>3917739</v>
      </c>
      <c r="AG117" s="1035"/>
      <c r="AH117" s="1035"/>
      <c r="AI117" s="1035"/>
      <c r="AJ117" s="1036"/>
      <c r="AK117" s="1037">
        <v>3681865</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437</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437</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307</v>
      </c>
      <c r="AL118" s="943"/>
      <c r="AM118" s="943"/>
      <c r="AN118" s="943"/>
      <c r="AO118" s="944"/>
      <c r="AP118" s="1029" t="s">
        <v>429</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461</v>
      </c>
      <c r="BP119" s="1064"/>
      <c r="BQ119" s="1055">
        <v>47627103</v>
      </c>
      <c r="BR119" s="1056"/>
      <c r="BS119" s="1056"/>
      <c r="BT119" s="1056"/>
      <c r="BU119" s="1056"/>
      <c r="BV119" s="1056">
        <v>46936951</v>
      </c>
      <c r="BW119" s="1056"/>
      <c r="BX119" s="1056"/>
      <c r="BY119" s="1056"/>
      <c r="BZ119" s="1056"/>
      <c r="CA119" s="1056">
        <v>45881689</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5385208</v>
      </c>
      <c r="BR120" s="985"/>
      <c r="BS120" s="985"/>
      <c r="BT120" s="985"/>
      <c r="BU120" s="985"/>
      <c r="BV120" s="985">
        <v>5441590</v>
      </c>
      <c r="BW120" s="985"/>
      <c r="BX120" s="985"/>
      <c r="BY120" s="985"/>
      <c r="BZ120" s="985"/>
      <c r="CA120" s="985">
        <v>5709141</v>
      </c>
      <c r="CB120" s="985"/>
      <c r="CC120" s="985"/>
      <c r="CD120" s="985"/>
      <c r="CE120" s="985"/>
      <c r="CF120" s="999">
        <v>43.3</v>
      </c>
      <c r="CG120" s="1000"/>
      <c r="CH120" s="1000"/>
      <c r="CI120" s="1000"/>
      <c r="CJ120" s="1000"/>
      <c r="CK120" s="1065" t="s">
        <v>465</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t="s">
        <v>127</v>
      </c>
      <c r="DH120" s="985"/>
      <c r="DI120" s="985"/>
      <c r="DJ120" s="985"/>
      <c r="DK120" s="985"/>
      <c r="DL120" s="985" t="s">
        <v>127</v>
      </c>
      <c r="DM120" s="985"/>
      <c r="DN120" s="985"/>
      <c r="DO120" s="985"/>
      <c r="DP120" s="985"/>
      <c r="DQ120" s="985">
        <v>9211363</v>
      </c>
      <c r="DR120" s="985"/>
      <c r="DS120" s="985"/>
      <c r="DT120" s="985"/>
      <c r="DU120" s="985"/>
      <c r="DV120" s="986">
        <v>69.900000000000006</v>
      </c>
      <c r="DW120" s="986"/>
      <c r="DX120" s="986"/>
      <c r="DY120" s="986"/>
      <c r="DZ120" s="987"/>
    </row>
    <row r="121" spans="1:130" s="248" customFormat="1" ht="26.25" customHeight="1" x14ac:dyDescent="0.15">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1149662</v>
      </c>
      <c r="BR121" s="978"/>
      <c r="BS121" s="978"/>
      <c r="BT121" s="978"/>
      <c r="BU121" s="978"/>
      <c r="BV121" s="978">
        <v>1081632</v>
      </c>
      <c r="BW121" s="978"/>
      <c r="BX121" s="978"/>
      <c r="BY121" s="978"/>
      <c r="BZ121" s="978"/>
      <c r="CA121" s="978">
        <v>927758</v>
      </c>
      <c r="CB121" s="978"/>
      <c r="CC121" s="978"/>
      <c r="CD121" s="978"/>
      <c r="CE121" s="978"/>
      <c r="CF121" s="972">
        <v>7</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v>223442</v>
      </c>
      <c r="DH121" s="978"/>
      <c r="DI121" s="978"/>
      <c r="DJ121" s="978"/>
      <c r="DK121" s="978"/>
      <c r="DL121" s="978">
        <v>183901</v>
      </c>
      <c r="DM121" s="978"/>
      <c r="DN121" s="978"/>
      <c r="DO121" s="978"/>
      <c r="DP121" s="978"/>
      <c r="DQ121" s="978">
        <v>118721</v>
      </c>
      <c r="DR121" s="978"/>
      <c r="DS121" s="978"/>
      <c r="DT121" s="978"/>
      <c r="DU121" s="978"/>
      <c r="DV121" s="979">
        <v>0.9</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468</v>
      </c>
      <c r="BA122" s="1023"/>
      <c r="BB122" s="1023"/>
      <c r="BC122" s="1023"/>
      <c r="BD122" s="1023"/>
      <c r="BE122" s="1023"/>
      <c r="BF122" s="1023"/>
      <c r="BG122" s="1023"/>
      <c r="BH122" s="1023"/>
      <c r="BI122" s="1023"/>
      <c r="BJ122" s="1023"/>
      <c r="BK122" s="1023"/>
      <c r="BL122" s="1023"/>
      <c r="BM122" s="1023"/>
      <c r="BN122" s="1023"/>
      <c r="BO122" s="1023"/>
      <c r="BP122" s="1024"/>
      <c r="BQ122" s="1055">
        <v>30178898</v>
      </c>
      <c r="BR122" s="1056"/>
      <c r="BS122" s="1056"/>
      <c r="BT122" s="1056"/>
      <c r="BU122" s="1056"/>
      <c r="BV122" s="1056">
        <v>29604030</v>
      </c>
      <c r="BW122" s="1056"/>
      <c r="BX122" s="1056"/>
      <c r="BY122" s="1056"/>
      <c r="BZ122" s="1056"/>
      <c r="CA122" s="1056">
        <v>29448594</v>
      </c>
      <c r="CB122" s="1056"/>
      <c r="CC122" s="1056"/>
      <c r="CD122" s="1056"/>
      <c r="CE122" s="1056"/>
      <c r="CF122" s="1076">
        <v>223.5</v>
      </c>
      <c r="CG122" s="1077"/>
      <c r="CH122" s="1077"/>
      <c r="CI122" s="1077"/>
      <c r="CJ122" s="1077"/>
      <c r="CK122" s="1068"/>
      <c r="CL122" s="1069"/>
      <c r="CM122" s="1069"/>
      <c r="CN122" s="1069"/>
      <c r="CO122" s="1070"/>
      <c r="CP122" s="1078" t="s">
        <v>406</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437</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469</v>
      </c>
      <c r="BP123" s="1064"/>
      <c r="BQ123" s="1123">
        <v>36713768</v>
      </c>
      <c r="BR123" s="1124"/>
      <c r="BS123" s="1124"/>
      <c r="BT123" s="1124"/>
      <c r="BU123" s="1124"/>
      <c r="BV123" s="1124">
        <v>36127252</v>
      </c>
      <c r="BW123" s="1124"/>
      <c r="BX123" s="1124"/>
      <c r="BY123" s="1124"/>
      <c r="BZ123" s="1124"/>
      <c r="CA123" s="1124">
        <v>36085493</v>
      </c>
      <c r="CB123" s="1124"/>
      <c r="CC123" s="1124"/>
      <c r="CD123" s="1124"/>
      <c r="CE123" s="1124"/>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127</v>
      </c>
      <c r="DM123" s="1017"/>
      <c r="DN123" s="1017"/>
      <c r="DO123" s="1017"/>
      <c r="DP123" s="1018"/>
      <c r="DQ123" s="1019" t="s">
        <v>437</v>
      </c>
      <c r="DR123" s="1017"/>
      <c r="DS123" s="1017"/>
      <c r="DT123" s="1017"/>
      <c r="DU123" s="1018"/>
      <c r="DV123" s="1020" t="s">
        <v>127</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85.6</v>
      </c>
      <c r="BR124" s="1086"/>
      <c r="BS124" s="1086"/>
      <c r="BT124" s="1086"/>
      <c r="BU124" s="1086"/>
      <c r="BV124" s="1086">
        <v>84.8</v>
      </c>
      <c r="BW124" s="1086"/>
      <c r="BX124" s="1086"/>
      <c r="BY124" s="1086"/>
      <c r="BZ124" s="1086"/>
      <c r="CA124" s="1086">
        <v>74.3</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v>9486609</v>
      </c>
      <c r="DH124" s="1042"/>
      <c r="DI124" s="1042"/>
      <c r="DJ124" s="1042"/>
      <c r="DK124" s="1043"/>
      <c r="DL124" s="1041">
        <v>9793286</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437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132783</v>
      </c>
      <c r="AB128" s="1106"/>
      <c r="AC128" s="1106"/>
      <c r="AD128" s="1106"/>
      <c r="AE128" s="1107"/>
      <c r="AF128" s="1108">
        <v>127936</v>
      </c>
      <c r="AG128" s="1106"/>
      <c r="AH128" s="1106"/>
      <c r="AI128" s="1106"/>
      <c r="AJ128" s="1107"/>
      <c r="AK128" s="1108">
        <v>128861</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127</v>
      </c>
      <c r="BG128" s="1113"/>
      <c r="BH128" s="1113"/>
      <c r="BI128" s="1113"/>
      <c r="BJ128" s="1113"/>
      <c r="BK128" s="1113"/>
      <c r="BL128" s="1114"/>
      <c r="BM128" s="1112">
        <v>12.74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v>10576</v>
      </c>
      <c r="DH128" s="1098"/>
      <c r="DI128" s="1098"/>
      <c r="DJ128" s="1098"/>
      <c r="DK128" s="1098"/>
      <c r="DL128" s="1098">
        <v>20654</v>
      </c>
      <c r="DM128" s="1098"/>
      <c r="DN128" s="1098"/>
      <c r="DO128" s="1098"/>
      <c r="DP128" s="1098"/>
      <c r="DQ128" s="1098">
        <v>11206</v>
      </c>
      <c r="DR128" s="1098"/>
      <c r="DS128" s="1098"/>
      <c r="DT128" s="1098"/>
      <c r="DU128" s="1098"/>
      <c r="DV128" s="1099">
        <v>0.1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15123433</v>
      </c>
      <c r="AB129" s="1017"/>
      <c r="AC129" s="1017"/>
      <c r="AD129" s="1017"/>
      <c r="AE129" s="1018"/>
      <c r="AF129" s="1019">
        <v>15146997</v>
      </c>
      <c r="AG129" s="1017"/>
      <c r="AH129" s="1017"/>
      <c r="AI129" s="1017"/>
      <c r="AJ129" s="1018"/>
      <c r="AK129" s="1019">
        <v>15549336</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127</v>
      </c>
      <c r="BG129" s="1127"/>
      <c r="BH129" s="1127"/>
      <c r="BI129" s="1127"/>
      <c r="BJ129" s="1127"/>
      <c r="BK129" s="1127"/>
      <c r="BL129" s="1128"/>
      <c r="BM129" s="1126">
        <v>17.739999999999998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2376556</v>
      </c>
      <c r="AB130" s="1017"/>
      <c r="AC130" s="1017"/>
      <c r="AD130" s="1017"/>
      <c r="AE130" s="1018"/>
      <c r="AF130" s="1019">
        <v>2408313</v>
      </c>
      <c r="AG130" s="1017"/>
      <c r="AH130" s="1017"/>
      <c r="AI130" s="1017"/>
      <c r="AJ130" s="1018"/>
      <c r="AK130" s="1019">
        <v>2373022</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10.1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12746877</v>
      </c>
      <c r="AB131" s="1042"/>
      <c r="AC131" s="1042"/>
      <c r="AD131" s="1042"/>
      <c r="AE131" s="1043"/>
      <c r="AF131" s="1041">
        <v>12738684</v>
      </c>
      <c r="AG131" s="1042"/>
      <c r="AH131" s="1042"/>
      <c r="AI131" s="1042"/>
      <c r="AJ131" s="1043"/>
      <c r="AK131" s="1041">
        <v>13176314</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v>74.3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10.55756637</v>
      </c>
      <c r="AB132" s="1158"/>
      <c r="AC132" s="1158"/>
      <c r="AD132" s="1158"/>
      <c r="AE132" s="1159"/>
      <c r="AF132" s="1160">
        <v>10.8448408</v>
      </c>
      <c r="AG132" s="1158"/>
      <c r="AH132" s="1158"/>
      <c r="AI132" s="1158"/>
      <c r="AJ132" s="1159"/>
      <c r="AK132" s="1160">
        <v>8.9553269600000007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9.6999999999999993</v>
      </c>
      <c r="AB133" s="1141"/>
      <c r="AC133" s="1141"/>
      <c r="AD133" s="1141"/>
      <c r="AE133" s="1142"/>
      <c r="AF133" s="1140">
        <v>10.199999999999999</v>
      </c>
      <c r="AG133" s="1141"/>
      <c r="AH133" s="1141"/>
      <c r="AI133" s="1141"/>
      <c r="AJ133" s="1142"/>
      <c r="AK133" s="1140">
        <v>10.1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OYkmmfo9CVTcoG6y7w6QxbCo+psErHIw+xjbIDViDW9pQDN/2W1haRurBn+Shrf1djHF8Lq4oWQpUE6bVkLxQ==" saltValue="pjslFDJ4oC1V9pLhOYlH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 zoomScale="70" zoomScaleNormal="85" zoomScaleSheetLayoutView="70" workbookViewId="0">
      <selection activeCell="BA20" sqref="BA2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uRpk/fdvMH/hRbLMeVTSflJKhXQN+lNGWdX256ZpMEiW6ATUnPy45IXXcIBQFVfosiOM+ys0tYfVfdH62RRBQ==" saltValue="5lhRPITZqgMJ+BnzuIqG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5"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KN00WvRfN1m416W717Asgcber7P3ck/2BN9O6UD+fHLwQ0mr1GVwkWqaet/ESFFf6qD96FgCl/I6vfcs2vATw==" saltValue="AbSyh5hxoNGgCNfMB/AW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U43" zoomScale="90" zoomScaleSheetLayoutView="9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3888387</v>
      </c>
      <c r="AP9" s="314">
        <v>62145</v>
      </c>
      <c r="AQ9" s="315">
        <v>75076</v>
      </c>
      <c r="AR9" s="316">
        <v>-17.2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833779</v>
      </c>
      <c r="AP10" s="317">
        <v>13326</v>
      </c>
      <c r="AQ10" s="318">
        <v>12085</v>
      </c>
      <c r="AR10" s="319">
        <v>10.3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844</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236135</v>
      </c>
      <c r="AP13" s="317">
        <v>3774</v>
      </c>
      <c r="AQ13" s="318">
        <v>2760</v>
      </c>
      <c r="AR13" s="319">
        <v>36.700000000000003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163307</v>
      </c>
      <c r="AP14" s="317">
        <v>2610</v>
      </c>
      <c r="AQ14" s="318">
        <v>1530</v>
      </c>
      <c r="AR14" s="319">
        <v>70.599999999999994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-256653</v>
      </c>
      <c r="AP15" s="317">
        <v>-4102</v>
      </c>
      <c r="AQ15" s="318">
        <v>-5396</v>
      </c>
      <c r="AR15" s="319">
        <v>-24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4864955</v>
      </c>
      <c r="AP16" s="317">
        <v>77752</v>
      </c>
      <c r="AQ16" s="318">
        <v>86899</v>
      </c>
      <c r="AR16" s="319">
        <v>-10.5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7.27</v>
      </c>
      <c r="AP21" s="331">
        <v>7.73</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97.8</v>
      </c>
      <c r="AP22" s="336">
        <v>98.3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2928615</v>
      </c>
      <c r="AP32" s="345">
        <v>46805</v>
      </c>
      <c r="AQ32" s="346">
        <v>43385</v>
      </c>
      <c r="AR32" s="347">
        <v>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v>187</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476662</v>
      </c>
      <c r="AP35" s="345">
        <v>7618</v>
      </c>
      <c r="AQ35" s="346">
        <v>9764</v>
      </c>
      <c r="AR35" s="347">
        <v>-22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276588</v>
      </c>
      <c r="AP36" s="345">
        <v>4420</v>
      </c>
      <c r="AQ36" s="346">
        <v>2539</v>
      </c>
      <c r="AR36" s="347">
        <v>74.099999999999994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t="s">
        <v>506</v>
      </c>
      <c r="AP37" s="345" t="s">
        <v>506</v>
      </c>
      <c r="AQ37" s="346">
        <v>1682</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-128861</v>
      </c>
      <c r="AP39" s="345">
        <v>-2059</v>
      </c>
      <c r="AQ39" s="346">
        <v>-3093</v>
      </c>
      <c r="AR39" s="347">
        <v>-33.4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-2373022</v>
      </c>
      <c r="AP40" s="345">
        <v>-37926</v>
      </c>
      <c r="AQ40" s="346">
        <v>-39498</v>
      </c>
      <c r="AR40" s="347">
        <v>-4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1179982</v>
      </c>
      <c r="AP41" s="345">
        <v>18859</v>
      </c>
      <c r="AQ41" s="346">
        <v>14967</v>
      </c>
      <c r="AR41" s="347">
        <v>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3712365</v>
      </c>
      <c r="AN51" s="367">
        <v>57839</v>
      </c>
      <c r="AO51" s="368">
        <v>5.8</v>
      </c>
      <c r="AP51" s="369">
        <v>86564</v>
      </c>
      <c r="AQ51" s="370">
        <v>59.6</v>
      </c>
      <c r="AR51" s="371">
        <v>-53.8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2687323</v>
      </c>
      <c r="AN52" s="375">
        <v>41868</v>
      </c>
      <c r="AO52" s="376">
        <v>43.7</v>
      </c>
      <c r="AP52" s="377">
        <v>44869</v>
      </c>
      <c r="AQ52" s="378">
        <v>51.1</v>
      </c>
      <c r="AR52" s="379">
        <v>-7.4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2326830</v>
      </c>
      <c r="AN53" s="367">
        <v>36336</v>
      </c>
      <c r="AO53" s="368">
        <v>-37.200000000000003</v>
      </c>
      <c r="AP53" s="369">
        <v>62698</v>
      </c>
      <c r="AQ53" s="370">
        <v>-27.6</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1413546</v>
      </c>
      <c r="AN54" s="375">
        <v>22074</v>
      </c>
      <c r="AO54" s="376">
        <v>-47.3</v>
      </c>
      <c r="AP54" s="377">
        <v>31973</v>
      </c>
      <c r="AQ54" s="378">
        <v>-28.7</v>
      </c>
      <c r="AR54" s="379">
        <v>-18.600000000000001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3027330</v>
      </c>
      <c r="AN55" s="367">
        <v>47594</v>
      </c>
      <c r="AO55" s="368">
        <v>31</v>
      </c>
      <c r="AP55" s="369">
        <v>79245</v>
      </c>
      <c r="AQ55" s="370">
        <v>26.4</v>
      </c>
      <c r="AR55" s="371">
        <v>4.5999999999999996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1588971</v>
      </c>
      <c r="AN56" s="375">
        <v>24981</v>
      </c>
      <c r="AO56" s="376">
        <v>13.2</v>
      </c>
      <c r="AP56" s="377">
        <v>40378</v>
      </c>
      <c r="AQ56" s="378">
        <v>26.3</v>
      </c>
      <c r="AR56" s="379">
        <v>-13.1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1926323</v>
      </c>
      <c r="AN57" s="367">
        <v>30554</v>
      </c>
      <c r="AO57" s="368">
        <v>-35.799999999999997</v>
      </c>
      <c r="AP57" s="369">
        <v>71604</v>
      </c>
      <c r="AQ57" s="370">
        <v>-9.6</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1345736</v>
      </c>
      <c r="AN58" s="375">
        <v>21345</v>
      </c>
      <c r="AO58" s="376">
        <v>-14.6</v>
      </c>
      <c r="AP58" s="377">
        <v>45121</v>
      </c>
      <c r="AQ58" s="378">
        <v>11.7</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2920128</v>
      </c>
      <c r="AN59" s="367">
        <v>46670</v>
      </c>
      <c r="AO59" s="368">
        <v>52.7</v>
      </c>
      <c r="AP59" s="369">
        <v>67009</v>
      </c>
      <c r="AQ59" s="370">
        <v>-6.4</v>
      </c>
      <c r="AR59" s="371">
        <v>59.1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2142553</v>
      </c>
      <c r="AN60" s="375">
        <v>34242</v>
      </c>
      <c r="AO60" s="376">
        <v>60.4</v>
      </c>
      <c r="AP60" s="377">
        <v>43028</v>
      </c>
      <c r="AQ60" s="378">
        <v>-4.5999999999999996</v>
      </c>
      <c r="AR60" s="379">
        <v>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2782595</v>
      </c>
      <c r="AN61" s="382">
        <v>43799</v>
      </c>
      <c r="AO61" s="383">
        <v>3.3</v>
      </c>
      <c r="AP61" s="384">
        <v>73424</v>
      </c>
      <c r="AQ61" s="385">
        <v>8.5</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1835626</v>
      </c>
      <c r="AN62" s="375">
        <v>28902</v>
      </c>
      <c r="AO62" s="376">
        <v>11.1</v>
      </c>
      <c r="AP62" s="377">
        <v>41074</v>
      </c>
      <c r="AQ62" s="378">
        <v>11.2</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8ncHMGjYapjpr3WIociX0Lqb/ThBBTZVxsuLcr9F3g1q5dWBIcJMRZFwprRoUMmn8W5hNkMLgkW1k1SSFXwqQ==" saltValue="+rrv3w2Yju2BIIFW0FZY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A94"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FuN+Wlf0JqoHLW7QNc3zjvjpcbXv5lJ28GJittmJnyB8e875NWu515apC7HQ3/opLCS2DDxovmRp/eTU0IUAYA==" saltValue="B+bvPz0F8CgZAmioXDX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y+SPWNSerns+RBJOvhryYPCID5n4CHC84s97FoB9HTUNxNDYTtWseGGJ/iZCxeo80s4q9dFIiH4oaRVyK54n1Q==" saltValue="99wcUjQEosoZZyzu83qX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16.12</v>
      </c>
      <c r="G47" s="12">
        <v>17.079999999999998</v>
      </c>
      <c r="H47" s="12">
        <v>16.87</v>
      </c>
      <c r="I47" s="12">
        <v>16.850000000000001</v>
      </c>
      <c r="J47" s="13">
        <v>17.7</v>
      </c>
    </row>
    <row r="48" spans="2:10" ht="57.75" customHeight="1" x14ac:dyDescent="0.15">
      <c r="B48" s="14"/>
      <c r="C48" s="1202" t="s">
        <v>4</v>
      </c>
      <c r="D48" s="1202"/>
      <c r="E48" s="1203"/>
      <c r="F48" s="15">
        <v>6.8</v>
      </c>
      <c r="G48" s="16">
        <v>5.24</v>
      </c>
      <c r="H48" s="16">
        <v>4.12</v>
      </c>
      <c r="I48" s="16">
        <v>4.8499999999999996</v>
      </c>
      <c r="J48" s="17">
        <v>4.58</v>
      </c>
    </row>
    <row r="49" spans="2:10" ht="57.75" customHeight="1" thickBot="1" x14ac:dyDescent="0.2">
      <c r="B49" s="18"/>
      <c r="C49" s="1204" t="s">
        <v>5</v>
      </c>
      <c r="D49" s="1204"/>
      <c r="E49" s="1205"/>
      <c r="F49" s="19">
        <v>5.07</v>
      </c>
      <c r="G49" s="20" t="s">
        <v>553</v>
      </c>
      <c r="H49" s="20" t="s">
        <v>554</v>
      </c>
      <c r="I49" s="20">
        <v>0.75</v>
      </c>
      <c r="J49" s="21">
        <v>1.1399999999999999</v>
      </c>
    </row>
    <row r="50" spans="2:10" ht="13.5" customHeight="1" x14ac:dyDescent="0.15"/>
  </sheetData>
  <sheetProtection algorithmName="SHA-512" hashValue="XAIkTP3twKAg+Aarfl123ltFV9Ub42yCb9qEuuhNTycoALj6iYNLASKXfnwH/Rt9oKzPmSc1kfjLHoQ8qsKpag==" saltValue="33C3AAKBVQaz4zN1g0yG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2022-03-08T06:47:28Z</cp:lastPrinted>
  <dcterms:created xsi:type="dcterms:W3CDTF">2022-02-02T03:56:59Z</dcterms:created>
  <dcterms:modified xsi:type="dcterms:W3CDTF">2022-03-15T07:26:57Z</dcterms:modified>
  <cp:category/>
</cp:coreProperties>
</file>