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員共通\25 収税\"/>
    </mc:Choice>
  </mc:AlternateContent>
  <xr:revisionPtr revIDLastSave="0" documentId="13_ncr:1_{1026471B-BF2F-480A-BF16-7A1E3B2E4E2D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給料等の差押金額計算書" sheetId="1" r:id="rId1"/>
  </sheets>
  <definedNames>
    <definedName name="_xlnm.Print_Area" localSheetId="0">給料等の差押金額計算書!$A$1:$K$30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J15" i="1"/>
  <c r="J14" i="1"/>
  <c r="J13" i="1"/>
  <c r="J12" i="1"/>
  <c r="G1" i="1"/>
  <c r="L16" i="1" l="1"/>
  <c r="J16" i="1" s="1"/>
  <c r="J18" i="1" s="1"/>
  <c r="J19" i="1" s="1"/>
  <c r="N17" i="1" s="1"/>
  <c r="M16" i="1"/>
</calcChain>
</file>

<file path=xl/sharedStrings.xml><?xml version="1.0" encoding="utf-8"?>
<sst xmlns="http://schemas.openxmlformats.org/spreadsheetml/2006/main" count="47" uniqueCount="40">
  <si>
    <t>様分</t>
  </si>
  <si>
    <t>支給分</t>
  </si>
  <si>
    <r>
      <rPr>
        <sz val="11"/>
        <rFont val="ＭＳ 明朝"/>
        <family val="1"/>
        <charset val="128"/>
      </rPr>
      <t>※</t>
    </r>
    <r>
      <rPr>
        <b/>
        <u/>
        <sz val="11"/>
        <color rgb="FFFF0000"/>
        <rFont val="ＭＳ 明朝"/>
        <family val="1"/>
        <charset val="128"/>
      </rPr>
      <t>黄色の枠内</t>
    </r>
    <r>
      <rPr>
        <u/>
        <sz val="11"/>
        <color rgb="FFFF0000"/>
        <rFont val="ＭＳ 明朝"/>
        <family val="1"/>
        <charset val="128"/>
      </rPr>
      <t>にデータを
　入力してください。</t>
    </r>
  </si>
  <si>
    <t>事業所名</t>
  </si>
  <si>
    <t>給料等の差押金額計算書</t>
  </si>
  <si>
    <t>データ入力</t>
  </si>
  <si>
    <t>給料月額</t>
  </si>
  <si>
    <t>（内訳）基本給＋各種手当</t>
  </si>
  <si>
    <t>源泉徴収税額</t>
  </si>
  <si>
    <t>地方税額（住民税等）</t>
  </si>
  <si>
    <t>社会保険料等</t>
  </si>
  <si>
    <t>（内訳）
  社会保険料＋厚生年金＋雇用保険料</t>
  </si>
  <si>
    <t>生計を一にする親族数</t>
  </si>
  <si>
    <t>（本人を含む）</t>
  </si>
  <si>
    <t>　　　　</t>
  </si>
  <si>
    <t>①　</t>
  </si>
  <si>
    <t>月分の給料等支給額</t>
  </si>
  <si>
    <t>円</t>
  </si>
  <si>
    <r>
      <rPr>
        <sz val="11"/>
        <rFont val="ＭＳ 明朝"/>
        <family val="1"/>
        <charset val="128"/>
      </rPr>
      <t>　１号　</t>
    </r>
    <r>
      <rPr>
        <b/>
        <sz val="11"/>
        <rFont val="ＭＳ 明朝"/>
        <family val="1"/>
        <charset val="128"/>
      </rPr>
      <t>給料等から差し引かれる</t>
    </r>
    <r>
      <rPr>
        <sz val="11"/>
        <rFont val="ＭＳ 明朝"/>
        <family val="1"/>
        <charset val="128"/>
      </rPr>
      <t>源泉徴収額</t>
    </r>
  </si>
  <si>
    <t>②　国税徴収法</t>
  </si>
  <si>
    <t>　２号　　　　　　〃　　　　　地方税額</t>
  </si>
  <si>
    <t>　　第76条第1項</t>
  </si>
  <si>
    <t>　３号　　　　　　〃　　　　　社会保険料等</t>
  </si>
  <si>
    <t>　　に定める</t>
  </si>
  <si>
    <t>　４号　別表に掲げる滞納者を含む家族に対する金額</t>
  </si>
  <si>
    <t>　　差押禁止額</t>
  </si>
  <si>
    <t>　５号　［①－（１号＋２号＋３号＋４号）］×２０％</t>
  </si>
  <si>
    <t>　　　　（ただし、４号の金額×２倍を限度とする。）</t>
  </si>
  <si>
    <t>合　　　　　計</t>
  </si>
  <si>
    <t>③　差押金額（常総市に支払うべき金額）　①－②</t>
  </si>
  <si>
    <t>※　①欄の「給料等の支給額」に千円未満の端数がある場合は切り捨ててください。</t>
  </si>
  <si>
    <t>※　②欄の１号～５号に千円未満の端数が生じた場合は切り上げてください。</t>
  </si>
  <si>
    <t>別表（②欄の４号の金額）</t>
  </si>
  <si>
    <t>家族数（本人含む）</t>
  </si>
  <si>
    <t>金額</t>
  </si>
  <si>
    <t>※家族数（本人含む）が５人以上の場合は、１人増すごとに４５，０００円を加算してください。</t>
  </si>
  <si>
    <t>ごな点不明がありましたら、下記までお問い合わせください。</t>
  </si>
  <si>
    <t>（電　話）０２９７－２３－２１１１</t>
  </si>
  <si>
    <t>（ＦＡＸ）０２９７－２３－２１６３</t>
  </si>
  <si>
    <t>常総市役所 税務課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</si>
</sst>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 月&quot;"/>
    <numFmt numFmtId="177" formatCode="[$-411]#,##0;[Red]\-#,##0"/>
    <numFmt numFmtId="178" formatCode="0&quot; 人&quot;"/>
    <numFmt numFmtId="179" formatCode="#&quot; 人&quot;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3"/>
      <color rgb="FFA6A6A6"/>
      <name val="ＭＳ 明朝"/>
      <family val="1"/>
      <charset val="128"/>
    </font>
    <font>
      <sz val="11"/>
      <color rgb="FFA6A6A6"/>
      <name val="ＭＳ 明朝"/>
      <family val="1"/>
      <charset val="128"/>
    </font>
    <font>
      <b/>
      <sz val="16"/>
      <color rgb="FFA6A6A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177" fontId="16" fillId="0" borderId="0" applyBorder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right" vertical="center"/>
    </xf>
    <xf numFmtId="176" fontId="3" fillId="3" borderId="3" xfId="0" applyNumberFormat="1" applyFont="1" applyFill="1" applyBorder="1" applyAlignment="1" applyProtection="1">
      <alignment horizontal="right" vertical="center"/>
    </xf>
    <xf numFmtId="0" fontId="2" fillId="3" borderId="2" xfId="0" applyFont="1" applyFill="1" applyBorder="1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1" fontId="10" fillId="0" borderId="3" xfId="0" applyNumberFormat="1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</xf>
    <xf numFmtId="0" fontId="10" fillId="2" borderId="3" xfId="0" applyFont="1" applyFill="1" applyBorder="1" applyProtection="1">
      <alignment vertical="center"/>
      <protection locked="0"/>
    </xf>
    <xf numFmtId="177" fontId="8" fillId="3" borderId="1" xfId="1" applyFont="1" applyFill="1" applyBorder="1" applyAlignment="1" applyProtection="1">
      <alignment vertical="center"/>
    </xf>
    <xf numFmtId="0" fontId="1" fillId="0" borderId="2" xfId="0" applyFont="1" applyBorder="1" applyProtection="1">
      <alignment vertical="center"/>
    </xf>
    <xf numFmtId="0" fontId="11" fillId="0" borderId="0" xfId="0" applyFont="1" applyProtection="1">
      <alignment vertical="center"/>
    </xf>
    <xf numFmtId="177" fontId="8" fillId="0" borderId="8" xfId="1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177" fontId="8" fillId="0" borderId="1" xfId="1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177" fontId="14" fillId="0" borderId="0" xfId="0" applyNumberFormat="1" applyFont="1" applyAlignment="1" applyProtection="1">
      <alignment horizontal="center" vertical="center"/>
    </xf>
    <xf numFmtId="177" fontId="8" fillId="0" borderId="1" xfId="1" applyFont="1" applyBorder="1" applyAlignment="1" applyProtection="1">
      <alignment horizontal="right" vertical="center"/>
    </xf>
    <xf numFmtId="3" fontId="1" fillId="0" borderId="0" xfId="0" applyNumberFormat="1" applyFont="1" applyProtection="1">
      <alignment vertical="center"/>
    </xf>
    <xf numFmtId="179" fontId="1" fillId="0" borderId="5" xfId="0" applyNumberFormat="1" applyFont="1" applyBorder="1" applyAlignment="1" applyProtection="1">
      <alignment horizontal="center" vertical="center"/>
    </xf>
    <xf numFmtId="177" fontId="1" fillId="0" borderId="5" xfId="1" applyFont="1" applyBorder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</xf>
    <xf numFmtId="0" fontId="10" fillId="0" borderId="11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0" fillId="0" borderId="14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0" fillId="0" borderId="16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177" fontId="8" fillId="0" borderId="1" xfId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177" fontId="12" fillId="3" borderId="4" xfId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 shrinkToFit="1"/>
    </xf>
    <xf numFmtId="178" fontId="9" fillId="2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177" fontId="8" fillId="2" borderId="5" xfId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</cellXfs>
  <cellStyles count="2">
    <cellStyle name="Excel Built-in Comma [0]" xfId="1" xr:uid="{00000000-0005-0000-0000-000006000000}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K30"/>
  <sheetViews>
    <sheetView tabSelected="1" view="pageBreakPreview" zoomScaleNormal="85" workbookViewId="0">
      <selection activeCell="D28" sqref="D28"/>
    </sheetView>
  </sheetViews>
  <sheetFormatPr defaultRowHeight="13.5" x14ac:dyDescent="0.15"/>
  <cols>
    <col min="1" max="1" width="1.75" style="1" customWidth="1"/>
    <col min="2" max="9" width="9.25" style="1" customWidth="1"/>
    <col min="10" max="10" width="17.375" style="1" customWidth="1"/>
    <col min="11" max="11" width="2.75" style="1" customWidth="1"/>
    <col min="12" max="13" width="9" style="1" customWidth="1"/>
    <col min="14" max="14" width="27.625" style="1" customWidth="1"/>
    <col min="15" max="1025" width="9" style="1" customWidth="1"/>
  </cols>
  <sheetData>
    <row r="1" spans="2:14" ht="41.25" customHeight="1" x14ac:dyDescent="0.15">
      <c r="B1" s="66"/>
      <c r="C1" s="66"/>
      <c r="D1" s="2" t="s">
        <v>0</v>
      </c>
      <c r="E1" s="3"/>
      <c r="F1" s="4"/>
      <c r="G1" s="5">
        <f>E11</f>
        <v>6</v>
      </c>
      <c r="H1" s="6" t="s">
        <v>1</v>
      </c>
      <c r="I1" s="67" t="s">
        <v>2</v>
      </c>
      <c r="J1" s="67"/>
    </row>
    <row r="2" spans="2:14" s="7" customFormat="1" ht="12" customHeight="1" x14ac:dyDescent="0.15">
      <c r="B2" s="8"/>
      <c r="C2" s="8"/>
      <c r="D2" s="9"/>
      <c r="E2" s="3"/>
      <c r="F2" s="3"/>
      <c r="G2" s="10"/>
      <c r="H2" s="11"/>
      <c r="I2" s="12"/>
      <c r="J2" s="13"/>
    </row>
    <row r="3" spans="2:14" s="7" customFormat="1" ht="39" customHeight="1" x14ac:dyDescent="0.15">
      <c r="B3" s="68" t="s">
        <v>3</v>
      </c>
      <c r="C3" s="68"/>
      <c r="D3" s="69"/>
      <c r="E3" s="69"/>
      <c r="F3" s="69"/>
      <c r="G3" s="69"/>
      <c r="H3" s="69"/>
      <c r="I3" s="12"/>
      <c r="J3" s="13"/>
    </row>
    <row r="4" spans="2:14" ht="40.5" customHeight="1" x14ac:dyDescent="0.15">
      <c r="B4" s="70" t="s">
        <v>4</v>
      </c>
      <c r="C4" s="70"/>
      <c r="D4" s="70"/>
      <c r="E4" s="70"/>
      <c r="F4" s="70"/>
      <c r="G4" s="70"/>
      <c r="H4" s="70"/>
      <c r="I4" s="70"/>
      <c r="J4" s="70"/>
      <c r="K4" s="70"/>
      <c r="L4" s="14"/>
      <c r="M4" s="14"/>
      <c r="N4" s="14"/>
    </row>
    <row r="5" spans="2:14" ht="26.25" customHeight="1" x14ac:dyDescent="0.15">
      <c r="B5" s="65" t="s">
        <v>5</v>
      </c>
      <c r="C5" s="65"/>
      <c r="D5" s="58" t="s">
        <v>6</v>
      </c>
      <c r="E5" s="58"/>
      <c r="F5" s="63">
        <v>200000</v>
      </c>
      <c r="G5" s="63"/>
      <c r="H5" s="1" t="s">
        <v>7</v>
      </c>
      <c r="I5" s="15"/>
      <c r="J5" s="15"/>
      <c r="K5" s="16"/>
      <c r="L5" s="17"/>
      <c r="M5" s="17"/>
      <c r="N5" s="17"/>
    </row>
    <row r="6" spans="2:14" ht="26.25" customHeight="1" x14ac:dyDescent="0.15">
      <c r="B6" s="16"/>
      <c r="C6" s="16"/>
      <c r="D6" s="58" t="s">
        <v>8</v>
      </c>
      <c r="E6" s="58"/>
      <c r="F6" s="63">
        <v>7950</v>
      </c>
      <c r="G6" s="63"/>
      <c r="H6" s="15"/>
      <c r="I6" s="15"/>
      <c r="J6" s="15"/>
      <c r="K6" s="16"/>
      <c r="L6" s="17"/>
      <c r="M6" s="17"/>
      <c r="N6" s="17"/>
    </row>
    <row r="7" spans="2:14" ht="26.25" customHeight="1" x14ac:dyDescent="0.15">
      <c r="B7" s="16"/>
      <c r="C7" s="16"/>
      <c r="D7" s="58" t="s">
        <v>9</v>
      </c>
      <c r="E7" s="58"/>
      <c r="F7" s="63">
        <v>12100</v>
      </c>
      <c r="G7" s="63"/>
      <c r="H7" s="15"/>
      <c r="I7" s="15"/>
      <c r="J7" s="15"/>
      <c r="K7" s="16"/>
      <c r="L7" s="17"/>
      <c r="M7" s="17"/>
      <c r="N7" s="17"/>
    </row>
    <row r="8" spans="2:14" ht="26.25" customHeight="1" x14ac:dyDescent="0.15">
      <c r="B8" s="16"/>
      <c r="C8" s="16"/>
      <c r="D8" s="58" t="s">
        <v>10</v>
      </c>
      <c r="E8" s="58"/>
      <c r="F8" s="63">
        <v>33700</v>
      </c>
      <c r="G8" s="63"/>
      <c r="H8" s="64" t="s">
        <v>11</v>
      </c>
      <c r="I8" s="64"/>
      <c r="J8" s="64"/>
      <c r="K8" s="64"/>
      <c r="L8" s="17"/>
      <c r="M8" s="17"/>
      <c r="N8" s="17"/>
    </row>
    <row r="9" spans="2:14" ht="26.25" customHeight="1" x14ac:dyDescent="0.15">
      <c r="B9" s="15"/>
      <c r="C9" s="15"/>
      <c r="D9" s="58" t="s">
        <v>12</v>
      </c>
      <c r="E9" s="58"/>
      <c r="F9" s="59">
        <v>2</v>
      </c>
      <c r="G9" s="59"/>
      <c r="H9" s="18" t="s">
        <v>13</v>
      </c>
      <c r="I9" s="15"/>
      <c r="J9" s="15"/>
      <c r="K9" s="15"/>
      <c r="L9" s="17"/>
      <c r="M9" s="17"/>
      <c r="N9" s="17"/>
    </row>
    <row r="10" spans="2:14" ht="14.25" customHeight="1" x14ac:dyDescent="0.15">
      <c r="F10" s="1" t="s">
        <v>14</v>
      </c>
      <c r="L10" s="60"/>
      <c r="M10" s="60"/>
    </row>
    <row r="11" spans="2:14" ht="40.5" customHeight="1" x14ac:dyDescent="0.15">
      <c r="B11" s="19" t="s">
        <v>15</v>
      </c>
      <c r="C11" s="20"/>
      <c r="D11" s="21"/>
      <c r="E11" s="22">
        <v>6</v>
      </c>
      <c r="F11" s="61" t="s">
        <v>16</v>
      </c>
      <c r="G11" s="61"/>
      <c r="H11" s="61"/>
      <c r="I11" s="61"/>
      <c r="J11" s="23">
        <f>ROUNDDOWN(F5,-3)</f>
        <v>200000</v>
      </c>
      <c r="K11" s="24" t="s">
        <v>17</v>
      </c>
    </row>
    <row r="12" spans="2:14" ht="40.5" customHeight="1" x14ac:dyDescent="0.15">
      <c r="B12" s="62"/>
      <c r="C12" s="62"/>
      <c r="D12" s="48" t="s">
        <v>18</v>
      </c>
      <c r="E12" s="48"/>
      <c r="F12" s="48"/>
      <c r="G12" s="48"/>
      <c r="H12" s="48"/>
      <c r="I12" s="48"/>
      <c r="J12" s="23">
        <f>ROUNDUP(F6,-3)</f>
        <v>8000</v>
      </c>
      <c r="K12" s="24" t="s">
        <v>17</v>
      </c>
      <c r="N12" s="25"/>
    </row>
    <row r="13" spans="2:14" ht="40.5" customHeight="1" x14ac:dyDescent="0.15">
      <c r="B13" s="50" t="s">
        <v>19</v>
      </c>
      <c r="C13" s="50"/>
      <c r="D13" s="48" t="s">
        <v>20</v>
      </c>
      <c r="E13" s="48"/>
      <c r="F13" s="48"/>
      <c r="G13" s="48"/>
      <c r="H13" s="48"/>
      <c r="I13" s="48"/>
      <c r="J13" s="23">
        <f>ROUNDUP(F7,-3)</f>
        <v>13000</v>
      </c>
      <c r="K13" s="24" t="s">
        <v>17</v>
      </c>
      <c r="N13" s="25"/>
    </row>
    <row r="14" spans="2:14" ht="40.5" customHeight="1" x14ac:dyDescent="0.15">
      <c r="B14" s="50" t="s">
        <v>21</v>
      </c>
      <c r="C14" s="50"/>
      <c r="D14" s="48" t="s">
        <v>22</v>
      </c>
      <c r="E14" s="48"/>
      <c r="F14" s="48"/>
      <c r="G14" s="48"/>
      <c r="H14" s="48"/>
      <c r="I14" s="48"/>
      <c r="J14" s="23">
        <f>ROUNDUP(F8,-3)</f>
        <v>34000</v>
      </c>
      <c r="K14" s="24" t="s">
        <v>17</v>
      </c>
    </row>
    <row r="15" spans="2:14" ht="40.5" customHeight="1" x14ac:dyDescent="0.15">
      <c r="B15" s="56" t="s">
        <v>23</v>
      </c>
      <c r="C15" s="56"/>
      <c r="D15" s="57" t="s">
        <v>24</v>
      </c>
      <c r="E15" s="57"/>
      <c r="F15" s="57"/>
      <c r="G15" s="57"/>
      <c r="H15" s="57"/>
      <c r="I15" s="57"/>
      <c r="J15" s="26">
        <f>IF(F9="",0,100000+(F9-1)*45000)</f>
        <v>145000</v>
      </c>
      <c r="K15" s="27" t="s">
        <v>17</v>
      </c>
      <c r="L15" s="49"/>
      <c r="M15" s="49"/>
      <c r="N15" s="7"/>
    </row>
    <row r="16" spans="2:14" ht="20.25" customHeight="1" x14ac:dyDescent="0.15">
      <c r="B16" s="50" t="s">
        <v>25</v>
      </c>
      <c r="C16" s="50"/>
      <c r="D16" s="51" t="s">
        <v>26</v>
      </c>
      <c r="E16" s="51"/>
      <c r="F16" s="51"/>
      <c r="G16" s="51"/>
      <c r="H16" s="51"/>
      <c r="I16" s="51"/>
      <c r="J16" s="52">
        <f>IF(L16&lt;0,0,L16)</f>
        <v>0</v>
      </c>
      <c r="K16" s="53" t="s">
        <v>17</v>
      </c>
      <c r="L16" s="54">
        <f>IF(J11-SUM(J12:J15)&lt;0,0,ROUNDUP(IF(($J$11-$J$12-$J$13-$J$14-$J$15)*0.2&lt;$J$15*2,($J$11-$J$12-$J$13-$J$14-$J$15)*0.2,$J$15*2),-3))</f>
        <v>0</v>
      </c>
      <c r="M16" s="54" t="e">
        <f>ROUNDUP(IF(($J$11-$J$12-$J$13-$J$14-#REF!)*0.2&lt;#REF!*2,($J$11-$J$12-$J$13-$J$14-#REF!)*0.2,#REF!*2),-3)</f>
        <v>#REF!</v>
      </c>
      <c r="N16" s="29"/>
    </row>
    <row r="17" spans="2:14" ht="20.25" customHeight="1" x14ac:dyDescent="0.15">
      <c r="B17" s="50"/>
      <c r="C17" s="50"/>
      <c r="D17" s="55" t="s">
        <v>27</v>
      </c>
      <c r="E17" s="55"/>
      <c r="F17" s="55"/>
      <c r="G17" s="55"/>
      <c r="H17" s="55"/>
      <c r="I17" s="55"/>
      <c r="J17" s="52"/>
      <c r="K17" s="53"/>
      <c r="L17" s="54"/>
      <c r="M17" s="54"/>
      <c r="N17" s="30">
        <f>IF(J19="-",J19,J19-N19)</f>
        <v>0</v>
      </c>
    </row>
    <row r="18" spans="2:14" ht="40.5" customHeight="1" x14ac:dyDescent="0.15">
      <c r="B18" s="46"/>
      <c r="C18" s="46"/>
      <c r="D18" s="47" t="s">
        <v>28</v>
      </c>
      <c r="E18" s="47"/>
      <c r="F18" s="47"/>
      <c r="G18" s="47"/>
      <c r="H18" s="47"/>
      <c r="I18" s="47"/>
      <c r="J18" s="28">
        <f>SUM(J12:J17)</f>
        <v>200000</v>
      </c>
      <c r="K18" s="24" t="s">
        <v>17</v>
      </c>
    </row>
    <row r="19" spans="2:14" ht="40.5" customHeight="1" x14ac:dyDescent="0.15">
      <c r="B19" s="48" t="s">
        <v>29</v>
      </c>
      <c r="C19" s="48"/>
      <c r="D19" s="48"/>
      <c r="E19" s="48"/>
      <c r="F19" s="48"/>
      <c r="G19" s="48"/>
      <c r="H19" s="48"/>
      <c r="I19" s="48"/>
      <c r="J19" s="31">
        <f>IF(J18&gt;J11,0,J11-J18)</f>
        <v>0</v>
      </c>
      <c r="K19" s="24" t="s">
        <v>17</v>
      </c>
      <c r="N19" s="32"/>
    </row>
    <row r="20" spans="2:14" ht="20.25" customHeight="1" x14ac:dyDescent="0.15">
      <c r="B20" s="1" t="s">
        <v>30</v>
      </c>
    </row>
    <row r="21" spans="2:14" ht="20.25" customHeight="1" x14ac:dyDescent="0.15">
      <c r="B21" s="1" t="s">
        <v>31</v>
      </c>
    </row>
    <row r="22" spans="2:14" ht="20.25" customHeight="1" x14ac:dyDescent="0.15">
      <c r="B22" s="1" t="s">
        <v>32</v>
      </c>
    </row>
    <row r="23" spans="2:14" ht="20.25" customHeight="1" x14ac:dyDescent="0.15">
      <c r="B23" s="47" t="s">
        <v>33</v>
      </c>
      <c r="C23" s="47"/>
      <c r="D23" s="33">
        <v>1</v>
      </c>
      <c r="E23" s="33">
        <v>2</v>
      </c>
      <c r="F23" s="33">
        <v>3</v>
      </c>
      <c r="G23" s="33">
        <v>4</v>
      </c>
      <c r="H23" s="33">
        <v>5</v>
      </c>
    </row>
    <row r="24" spans="2:14" ht="20.25" customHeight="1" x14ac:dyDescent="0.15">
      <c r="B24" s="47" t="s">
        <v>34</v>
      </c>
      <c r="C24" s="47"/>
      <c r="D24" s="34">
        <v>100000</v>
      </c>
      <c r="E24" s="34">
        <v>145000</v>
      </c>
      <c r="F24" s="34">
        <v>190000</v>
      </c>
      <c r="G24" s="34">
        <v>235000</v>
      </c>
      <c r="H24" s="34">
        <v>280000</v>
      </c>
    </row>
    <row r="25" spans="2:14" ht="20.25" customHeight="1" x14ac:dyDescent="0.15">
      <c r="B25" s="1" t="s">
        <v>35</v>
      </c>
    </row>
    <row r="26" spans="2:14" ht="20.25" customHeight="1" x14ac:dyDescent="0.15">
      <c r="B26" s="35"/>
      <c r="C26" s="35"/>
      <c r="D26" s="35"/>
      <c r="E26" s="35"/>
      <c r="F26" s="35"/>
    </row>
    <row r="27" spans="2:14" ht="20.25" customHeight="1" x14ac:dyDescent="0.15">
      <c r="B27" s="36" t="s">
        <v>36</v>
      </c>
      <c r="C27" s="35"/>
      <c r="D27" s="35"/>
      <c r="E27" s="35"/>
      <c r="F27" s="35"/>
    </row>
    <row r="28" spans="2:14" ht="20.25" customHeight="1" x14ac:dyDescent="0.15">
      <c r="B28" s="37" t="s">
        <v>39</v>
      </c>
      <c r="C28" s="38"/>
      <c r="D28" s="38"/>
      <c r="E28" s="38"/>
      <c r="F28" s="38"/>
      <c r="G28" s="39"/>
    </row>
    <row r="29" spans="2:14" ht="20.25" customHeight="1" x14ac:dyDescent="0.15">
      <c r="B29" s="40" t="s">
        <v>37</v>
      </c>
      <c r="C29" s="41"/>
      <c r="D29" s="41"/>
      <c r="E29" s="41"/>
      <c r="F29" s="41"/>
      <c r="G29" s="42"/>
    </row>
    <row r="30" spans="2:14" ht="20.25" customHeight="1" x14ac:dyDescent="0.15">
      <c r="B30" s="43" t="s">
        <v>38</v>
      </c>
      <c r="C30" s="44"/>
      <c r="D30" s="44"/>
      <c r="E30" s="44"/>
      <c r="F30" s="44"/>
      <c r="G30" s="45"/>
    </row>
  </sheetData>
  <sheetProtection sheet="1" objects="1" scenarios="1"/>
  <mergeCells count="39">
    <mergeCell ref="B1:C1"/>
    <mergeCell ref="I1:J1"/>
    <mergeCell ref="B3:C3"/>
    <mergeCell ref="D3:H3"/>
    <mergeCell ref="B4:K4"/>
    <mergeCell ref="B5:C5"/>
    <mergeCell ref="D5:E5"/>
    <mergeCell ref="F5:G5"/>
    <mergeCell ref="D6:E6"/>
    <mergeCell ref="F6:G6"/>
    <mergeCell ref="D7:E7"/>
    <mergeCell ref="F7:G7"/>
    <mergeCell ref="D8:E8"/>
    <mergeCell ref="F8:G8"/>
    <mergeCell ref="H8:K8"/>
    <mergeCell ref="D9:E9"/>
    <mergeCell ref="F9:G9"/>
    <mergeCell ref="L10:M10"/>
    <mergeCell ref="F11:I11"/>
    <mergeCell ref="B12:C12"/>
    <mergeCell ref="D12:I12"/>
    <mergeCell ref="B13:C13"/>
    <mergeCell ref="D13:I13"/>
    <mergeCell ref="B14:C14"/>
    <mergeCell ref="D14:I14"/>
    <mergeCell ref="B15:C15"/>
    <mergeCell ref="D15:I15"/>
    <mergeCell ref="L15:M15"/>
    <mergeCell ref="B16:C17"/>
    <mergeCell ref="D16:I16"/>
    <mergeCell ref="J16:J17"/>
    <mergeCell ref="K16:K17"/>
    <mergeCell ref="L16:M17"/>
    <mergeCell ref="D17:I17"/>
    <mergeCell ref="B18:C18"/>
    <mergeCell ref="D18:I18"/>
    <mergeCell ref="B19:I19"/>
    <mergeCell ref="B23:C23"/>
    <mergeCell ref="B24:C24"/>
  </mergeCells>
  <phoneticPr fontId="17"/>
  <dataValidations count="2">
    <dataValidation type="whole" allowBlank="1" showInputMessage="1" showErrorMessage="1" sqref="C11" xr:uid="{00000000-0002-0000-0000-000000000000}">
      <formula1>1</formula1>
      <formula2>100</formula2>
    </dataValidation>
    <dataValidation type="whole" allowBlank="1" showInputMessage="1" showErrorMessage="1" sqref="E11" xr:uid="{00000000-0002-0000-0000-000001000000}">
      <formula1>1</formula1>
      <formula2>12</formula2>
    </dataValidation>
  </dataValidations>
  <pageMargins left="0.59027777777777801" right="0" top="0.55972222222222201" bottom="0.5798611111111110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給料等の差押金額計算書</vt:lpstr>
      <vt:lpstr>給料等の差押金額計算書!Print_Area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0365　小林　大介</dc:creator>
  <dc:description/>
  <cp:lastModifiedBy>Administrator</cp:lastModifiedBy>
  <cp:revision>1</cp:revision>
  <cp:lastPrinted>2018-06-05T01:08:08Z</cp:lastPrinted>
  <dcterms:created xsi:type="dcterms:W3CDTF">2003-11-06T04:07:40Z</dcterms:created>
  <dcterms:modified xsi:type="dcterms:W3CDTF">2022-12-21T06:15:19Z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